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1205" tabRatio="596" firstSheet="1" activeTab="1"/>
  </bookViews>
  <sheets>
    <sheet name="Datos Informativos" sheetId="4" state="hidden" r:id="rId1"/>
    <sheet name="Indicadores 2023 Actual Ok (vb)" sheetId="9"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2" i="9" l="1"/>
  <c r="R52" i="9"/>
  <c r="L52" i="9"/>
  <c r="O33" i="9" l="1"/>
  <c r="P23" i="9" l="1"/>
  <c r="O23" i="9"/>
  <c r="O10" i="9" l="1"/>
  <c r="O19" i="9" l="1"/>
  <c r="O42" i="9" l="1"/>
  <c r="P24" i="9" l="1"/>
  <c r="P14" i="9"/>
  <c r="P13" i="9"/>
  <c r="O13" i="9"/>
  <c r="O14" i="9"/>
  <c r="P16" i="9"/>
  <c r="R16" i="9" s="1"/>
  <c r="O16" i="9"/>
  <c r="P15" i="9"/>
  <c r="R15" i="9" s="1"/>
  <c r="O15" i="9"/>
  <c r="P17" i="9"/>
  <c r="R17" i="9" s="1"/>
  <c r="O17" i="9"/>
  <c r="P45" i="9"/>
  <c r="R45" i="9" s="1"/>
  <c r="O45" i="9"/>
  <c r="P43" i="9"/>
  <c r="R43" i="9" s="1"/>
  <c r="O43" i="9"/>
  <c r="P35" i="9"/>
  <c r="R35" i="9" s="1"/>
  <c r="O35" i="9"/>
  <c r="P32" i="9"/>
  <c r="R32" i="9" s="1"/>
  <c r="O32" i="9"/>
  <c r="P33" i="9"/>
  <c r="R33" i="9" s="1"/>
  <c r="P27" i="9"/>
  <c r="R27" i="9" s="1"/>
  <c r="P26" i="9"/>
  <c r="R26" i="9"/>
  <c r="M55" i="9"/>
  <c r="AM51" i="9"/>
  <c r="AN51" i="9" s="1"/>
  <c r="AO51" i="9" s="1"/>
  <c r="AP51" i="9" s="1"/>
  <c r="AM50" i="9"/>
  <c r="AN50" i="9" s="1"/>
  <c r="AO50" i="9" s="1"/>
  <c r="AP50" i="9" s="1"/>
  <c r="AM49" i="9"/>
  <c r="AN49" i="9" s="1"/>
  <c r="P49" i="9"/>
  <c r="R49" i="9" s="1"/>
  <c r="O49" i="9"/>
  <c r="J49" i="9"/>
  <c r="L49" i="9" s="1"/>
  <c r="I49" i="9"/>
  <c r="AM48" i="9"/>
  <c r="AN48" i="9" s="1"/>
  <c r="P48" i="9"/>
  <c r="R48" i="9" s="1"/>
  <c r="O48" i="9"/>
  <c r="J48" i="9"/>
  <c r="L48" i="9" s="1"/>
  <c r="I48" i="9"/>
  <c r="AM47" i="9"/>
  <c r="AN47" i="9" s="1"/>
  <c r="P47" i="9"/>
  <c r="R47" i="9" s="1"/>
  <c r="O47" i="9"/>
  <c r="J47" i="9"/>
  <c r="L47" i="9" s="1"/>
  <c r="I47" i="9"/>
  <c r="AM46" i="9"/>
  <c r="AN46" i="9" s="1"/>
  <c r="P46" i="9"/>
  <c r="R46" i="9" s="1"/>
  <c r="O46" i="9"/>
  <c r="J46" i="9"/>
  <c r="L46" i="9" s="1"/>
  <c r="I46" i="9"/>
  <c r="AM45" i="9"/>
  <c r="AN45" i="9" s="1"/>
  <c r="J45" i="9"/>
  <c r="L45" i="9" s="1"/>
  <c r="I45" i="9"/>
  <c r="AM44" i="9"/>
  <c r="AN44" i="9" s="1"/>
  <c r="P44" i="9"/>
  <c r="R44" i="9" s="1"/>
  <c r="O44" i="9"/>
  <c r="J44" i="9"/>
  <c r="L44" i="9" s="1"/>
  <c r="I44" i="9"/>
  <c r="AM43" i="9"/>
  <c r="AN43" i="9" s="1"/>
  <c r="AO43" i="9" s="1"/>
  <c r="AP43" i="9" s="1"/>
  <c r="AB43" i="9"/>
  <c r="AA43" i="9"/>
  <c r="V43" i="9"/>
  <c r="U43" i="9"/>
  <c r="J43" i="9"/>
  <c r="L43" i="9" s="1"/>
  <c r="I43" i="9"/>
  <c r="AM42" i="9"/>
  <c r="AN42" i="9" s="1"/>
  <c r="P42" i="9"/>
  <c r="R42" i="9" s="1"/>
  <c r="J42" i="9"/>
  <c r="L42" i="9" s="1"/>
  <c r="I42" i="9"/>
  <c r="AM41" i="9"/>
  <c r="AN41" i="9" s="1"/>
  <c r="P41" i="9"/>
  <c r="R41" i="9" s="1"/>
  <c r="O41" i="9"/>
  <c r="J41" i="9"/>
  <c r="L41" i="9" s="1"/>
  <c r="I41" i="9"/>
  <c r="AM40" i="9"/>
  <c r="AN40" i="9" s="1"/>
  <c r="P40" i="9"/>
  <c r="R40" i="9" s="1"/>
  <c r="O40" i="9"/>
  <c r="J40" i="9"/>
  <c r="L40" i="9" s="1"/>
  <c r="I40" i="9"/>
  <c r="AM39" i="9"/>
  <c r="AN39" i="9" s="1"/>
  <c r="P39" i="9"/>
  <c r="R39" i="9" s="1"/>
  <c r="O39" i="9"/>
  <c r="J39" i="9"/>
  <c r="L39" i="9" s="1"/>
  <c r="I39" i="9"/>
  <c r="AM38" i="9"/>
  <c r="AN38" i="9" s="1"/>
  <c r="AO38" i="9" s="1"/>
  <c r="P38" i="9"/>
  <c r="R38" i="9" s="1"/>
  <c r="O38" i="9"/>
  <c r="J38" i="9"/>
  <c r="L38" i="9" s="1"/>
  <c r="I38" i="9"/>
  <c r="AM37" i="9"/>
  <c r="AN37" i="9" s="1"/>
  <c r="P37" i="9"/>
  <c r="R37" i="9" s="1"/>
  <c r="O37" i="9"/>
  <c r="J37" i="9"/>
  <c r="L37" i="9" s="1"/>
  <c r="I37" i="9"/>
  <c r="AM36" i="9"/>
  <c r="AN36" i="9" s="1"/>
  <c r="P36" i="9"/>
  <c r="R36" i="9" s="1"/>
  <c r="O36" i="9"/>
  <c r="J36" i="9"/>
  <c r="L36" i="9" s="1"/>
  <c r="I36" i="9"/>
  <c r="AM35" i="9"/>
  <c r="AN35" i="9" s="1"/>
  <c r="V35" i="9" s="1"/>
  <c r="J35" i="9"/>
  <c r="L35" i="9" s="1"/>
  <c r="I35" i="9"/>
  <c r="AM34" i="9"/>
  <c r="AN34" i="9" s="1"/>
  <c r="AO34" i="9" s="1"/>
  <c r="AP34" i="9" s="1"/>
  <c r="AM33" i="9"/>
  <c r="AN33" i="9" s="1"/>
  <c r="AO33" i="9" s="1"/>
  <c r="AP33" i="9" s="1"/>
  <c r="AB33" i="9"/>
  <c r="AA33" i="9"/>
  <c r="V33" i="9"/>
  <c r="U33" i="9"/>
  <c r="J33" i="9"/>
  <c r="L33" i="9" s="1"/>
  <c r="I33" i="9"/>
  <c r="AM32" i="9"/>
  <c r="AN32" i="9" s="1"/>
  <c r="AO32" i="9" s="1"/>
  <c r="AP32" i="9" s="1"/>
  <c r="AB32" i="9"/>
  <c r="AA32" i="9"/>
  <c r="V32" i="9"/>
  <c r="U32" i="9"/>
  <c r="J32" i="9"/>
  <c r="L32" i="9" s="1"/>
  <c r="I32" i="9"/>
  <c r="AM31" i="9"/>
  <c r="AN31" i="9" s="1"/>
  <c r="P31" i="9"/>
  <c r="R31" i="9" s="1"/>
  <c r="O31" i="9"/>
  <c r="J31" i="9"/>
  <c r="L31" i="9" s="1"/>
  <c r="I31" i="9"/>
  <c r="AM30" i="9"/>
  <c r="AN30" i="9" s="1"/>
  <c r="P30" i="9"/>
  <c r="R30" i="9" s="1"/>
  <c r="O30" i="9"/>
  <c r="J30" i="9"/>
  <c r="L30" i="9" s="1"/>
  <c r="I30" i="9"/>
  <c r="AM29" i="9"/>
  <c r="AN29" i="9" s="1"/>
  <c r="V29" i="9" s="1"/>
  <c r="P29" i="9"/>
  <c r="R29" i="9" s="1"/>
  <c r="O29" i="9"/>
  <c r="J29" i="9"/>
  <c r="L29" i="9" s="1"/>
  <c r="I29" i="9"/>
  <c r="AM28" i="9"/>
  <c r="AN28" i="9" s="1"/>
  <c r="P28" i="9"/>
  <c r="R28" i="9" s="1"/>
  <c r="O28" i="9"/>
  <c r="J28" i="9"/>
  <c r="L28" i="9" s="1"/>
  <c r="I28" i="9"/>
  <c r="AM27" i="9"/>
  <c r="AN27" i="9" s="1"/>
  <c r="V27" i="9" s="1"/>
  <c r="O27" i="9"/>
  <c r="J27" i="9"/>
  <c r="L27" i="9" s="1"/>
  <c r="I27" i="9"/>
  <c r="AM26" i="9"/>
  <c r="AN26" i="9" s="1"/>
  <c r="AO26" i="9" s="1"/>
  <c r="O26" i="9"/>
  <c r="J26" i="9"/>
  <c r="L26" i="9" s="1"/>
  <c r="I26" i="9"/>
  <c r="AM25" i="9"/>
  <c r="AN25" i="9" s="1"/>
  <c r="AO25" i="9" s="1"/>
  <c r="AP25" i="9" s="1"/>
  <c r="AM24" i="9"/>
  <c r="AN24" i="9" s="1"/>
  <c r="R24" i="9"/>
  <c r="O24" i="9"/>
  <c r="J24" i="9"/>
  <c r="L24" i="9" s="1"/>
  <c r="I24" i="9"/>
  <c r="AM23" i="9"/>
  <c r="AN23" i="9" s="1"/>
  <c r="AB23" i="9"/>
  <c r="AA23" i="9"/>
  <c r="V23" i="9"/>
  <c r="U23" i="9"/>
  <c r="R23" i="9"/>
  <c r="J23" i="9"/>
  <c r="L23" i="9" s="1"/>
  <c r="I23" i="9"/>
  <c r="AM22" i="9"/>
  <c r="AN22" i="9" s="1"/>
  <c r="P22" i="9"/>
  <c r="R22" i="9" s="1"/>
  <c r="O22" i="9"/>
  <c r="J22" i="9"/>
  <c r="L22" i="9" s="1"/>
  <c r="I22" i="9"/>
  <c r="AM21" i="9"/>
  <c r="AN21" i="9" s="1"/>
  <c r="V21" i="9" s="1"/>
  <c r="P21" i="9"/>
  <c r="R21" i="9" s="1"/>
  <c r="O21" i="9"/>
  <c r="J21" i="9"/>
  <c r="L21" i="9" s="1"/>
  <c r="I21" i="9"/>
  <c r="AM20" i="9"/>
  <c r="AN20" i="9" s="1"/>
  <c r="P20" i="9"/>
  <c r="R20" i="9" s="1"/>
  <c r="O20" i="9"/>
  <c r="J20" i="9"/>
  <c r="L20" i="9" s="1"/>
  <c r="I20" i="9"/>
  <c r="AM19" i="9"/>
  <c r="AN19" i="9" s="1"/>
  <c r="U19" i="9" s="1"/>
  <c r="P19" i="9"/>
  <c r="R19" i="9" s="1"/>
  <c r="J19" i="9"/>
  <c r="L19" i="9" s="1"/>
  <c r="I19" i="9"/>
  <c r="AM18" i="9"/>
  <c r="AN18" i="9" s="1"/>
  <c r="AO18" i="9" s="1"/>
  <c r="AP18" i="9" s="1"/>
  <c r="AM17" i="9"/>
  <c r="AN17" i="9" s="1"/>
  <c r="V17" i="9" s="1"/>
  <c r="J17" i="9"/>
  <c r="L17" i="9" s="1"/>
  <c r="I17" i="9"/>
  <c r="AM16" i="9"/>
  <c r="AN16" i="9" s="1"/>
  <c r="J16" i="9"/>
  <c r="L16" i="9" s="1"/>
  <c r="I16" i="9"/>
  <c r="AM15" i="9"/>
  <c r="AN15" i="9" s="1"/>
  <c r="V15" i="9" s="1"/>
  <c r="J15" i="9"/>
  <c r="L15" i="9" s="1"/>
  <c r="I15" i="9"/>
  <c r="AM14" i="9"/>
  <c r="AN14" i="9" s="1"/>
  <c r="R14" i="9"/>
  <c r="L14" i="9"/>
  <c r="J14" i="9"/>
  <c r="I14" i="9"/>
  <c r="AM13" i="9"/>
  <c r="AN13" i="9" s="1"/>
  <c r="R13" i="9"/>
  <c r="L13" i="9"/>
  <c r="J13" i="9"/>
  <c r="I13" i="9"/>
  <c r="AM12" i="9"/>
  <c r="AN12" i="9" s="1"/>
  <c r="P12" i="9"/>
  <c r="R12" i="9" s="1"/>
  <c r="O12" i="9"/>
  <c r="J12" i="9"/>
  <c r="L12" i="9" s="1"/>
  <c r="I12" i="9"/>
  <c r="AM11" i="9"/>
  <c r="AN11" i="9" s="1"/>
  <c r="AO11" i="9" s="1"/>
  <c r="AM10" i="9"/>
  <c r="AN10" i="9" s="1"/>
  <c r="P10" i="9"/>
  <c r="R10" i="9" s="1"/>
  <c r="J10" i="9"/>
  <c r="L10" i="9" s="1"/>
  <c r="I10" i="9"/>
  <c r="AM9" i="9"/>
  <c r="AN9" i="9" s="1"/>
  <c r="P9" i="9"/>
  <c r="R9" i="9" s="1"/>
  <c r="O9" i="9"/>
  <c r="J9" i="9"/>
  <c r="L9" i="9" s="1"/>
  <c r="I9" i="9"/>
  <c r="G3" i="4"/>
  <c r="G4" i="4"/>
  <c r="G5" i="4"/>
  <c r="G6" i="4"/>
  <c r="G2" i="4"/>
  <c r="U13" i="9" l="1"/>
  <c r="V13" i="9"/>
  <c r="R25" i="9"/>
  <c r="V14" i="9"/>
  <c r="AO14" i="9"/>
  <c r="AA14" i="9" s="1"/>
  <c r="X14" i="9"/>
  <c r="AD14" i="9" s="1"/>
  <c r="V20" i="9"/>
  <c r="X20" i="9" s="1"/>
  <c r="V28" i="9"/>
  <c r="X28" i="9" s="1"/>
  <c r="AO28" i="9"/>
  <c r="U28" i="9"/>
  <c r="V36" i="9"/>
  <c r="X36" i="9" s="1"/>
  <c r="AO36" i="9"/>
  <c r="AP36" i="9" s="1"/>
  <c r="X32" i="9"/>
  <c r="AD32" i="9" s="1"/>
  <c r="V11" i="9"/>
  <c r="L11" i="9"/>
  <c r="U11" i="9"/>
  <c r="X13" i="9"/>
  <c r="AD13" i="9" s="1"/>
  <c r="U21" i="9"/>
  <c r="R11" i="9"/>
  <c r="L18" i="9"/>
  <c r="V47" i="9"/>
  <c r="X47" i="9" s="1"/>
  <c r="AO47" i="9"/>
  <c r="U47" i="9"/>
  <c r="V10" i="9"/>
  <c r="AO10" i="9"/>
  <c r="AP10" i="9" s="1"/>
  <c r="V16" i="9"/>
  <c r="X16" i="9" s="1"/>
  <c r="U16" i="9"/>
  <c r="U12" i="9"/>
  <c r="V12" i="9"/>
  <c r="X12" i="9" s="1"/>
  <c r="AO12" i="9"/>
  <c r="X17" i="9"/>
  <c r="U31" i="9"/>
  <c r="V31" i="9"/>
  <c r="X31" i="9" s="1"/>
  <c r="AO31" i="9"/>
  <c r="V40" i="9"/>
  <c r="X40" i="9" s="1"/>
  <c r="AO40" i="9"/>
  <c r="AB40" i="9" s="1"/>
  <c r="U40" i="9"/>
  <c r="AO45" i="9"/>
  <c r="AP45" i="9" s="1"/>
  <c r="V45" i="9"/>
  <c r="X45" i="9" s="1"/>
  <c r="U45" i="9"/>
  <c r="AO37" i="9"/>
  <c r="AP37" i="9" s="1"/>
  <c r="V37" i="9"/>
  <c r="X37" i="9" s="1"/>
  <c r="U37" i="9"/>
  <c r="AO23" i="9"/>
  <c r="AP23" i="9" s="1"/>
  <c r="X23" i="9"/>
  <c r="AD23" i="9" s="1"/>
  <c r="AO46" i="9"/>
  <c r="AA46" i="9" s="1"/>
  <c r="U46" i="9"/>
  <c r="V46" i="9"/>
  <c r="X46" i="9" s="1"/>
  <c r="L25" i="9"/>
  <c r="U22" i="9"/>
  <c r="AO22" i="9"/>
  <c r="V22" i="9"/>
  <c r="X22" i="9" s="1"/>
  <c r="V24" i="9"/>
  <c r="X24" i="9" s="1"/>
  <c r="U24" i="9"/>
  <c r="AO24" i="9"/>
  <c r="AA24" i="9" s="1"/>
  <c r="V30" i="9"/>
  <c r="X30" i="9" s="1"/>
  <c r="U30" i="9"/>
  <c r="AO30" i="9"/>
  <c r="AA11" i="9"/>
  <c r="AP11" i="9"/>
  <c r="AB11" i="9"/>
  <c r="AO41" i="9"/>
  <c r="AB41" i="9" s="1"/>
  <c r="U41" i="9"/>
  <c r="V41" i="9"/>
  <c r="X41" i="9" s="1"/>
  <c r="X21" i="9"/>
  <c r="AO44" i="9"/>
  <c r="AB44" i="9" s="1"/>
  <c r="U44" i="9"/>
  <c r="AO49" i="9"/>
  <c r="AB49" i="9" s="1"/>
  <c r="V49" i="9"/>
  <c r="X49" i="9" s="1"/>
  <c r="U49" i="9"/>
  <c r="AO42" i="9"/>
  <c r="AP42" i="9" s="1"/>
  <c r="U42" i="9"/>
  <c r="V42" i="9"/>
  <c r="X42" i="9" s="1"/>
  <c r="AO48" i="9"/>
  <c r="AB48" i="9" s="1"/>
  <c r="V48" i="9"/>
  <c r="X48" i="9" s="1"/>
  <c r="U48" i="9"/>
  <c r="AO20" i="9"/>
  <c r="U36" i="9"/>
  <c r="V26" i="9"/>
  <c r="X26" i="9" s="1"/>
  <c r="V19" i="9"/>
  <c r="X19" i="9" s="1"/>
  <c r="U14" i="9"/>
  <c r="U17" i="9"/>
  <c r="R34" i="9"/>
  <c r="L34" i="9"/>
  <c r="X43" i="9"/>
  <c r="AD43" i="9" s="1"/>
  <c r="AO21" i="9"/>
  <c r="AP21" i="9" s="1"/>
  <c r="U20" i="9"/>
  <c r="V9" i="9"/>
  <c r="X9" i="9" s="1"/>
  <c r="AO19" i="9"/>
  <c r="AA19" i="9" s="1"/>
  <c r="U9" i="9"/>
  <c r="U35" i="9"/>
  <c r="AO35" i="9"/>
  <c r="AA35" i="9" s="1"/>
  <c r="AO13" i="9"/>
  <c r="AA13" i="9" s="1"/>
  <c r="AO9" i="9"/>
  <c r="AB9" i="9" s="1"/>
  <c r="AO17" i="9"/>
  <c r="X15" i="9"/>
  <c r="X33" i="9"/>
  <c r="AD33" i="9" s="1"/>
  <c r="AO39" i="9"/>
  <c r="AB39" i="9" s="1"/>
  <c r="X39" i="9"/>
  <c r="AD39" i="9" s="1"/>
  <c r="L50" i="9"/>
  <c r="U39" i="9"/>
  <c r="V39" i="9"/>
  <c r="AB38" i="9"/>
  <c r="AP38" i="9"/>
  <c r="AA38" i="9"/>
  <c r="V38" i="9"/>
  <c r="X38" i="9" s="1"/>
  <c r="U38" i="9"/>
  <c r="U10" i="9"/>
  <c r="X10" i="9"/>
  <c r="U29" i="9"/>
  <c r="AO29" i="9"/>
  <c r="AA29" i="9" s="1"/>
  <c r="AO27" i="9"/>
  <c r="AA27" i="9" s="1"/>
  <c r="U27" i="9"/>
  <c r="X29" i="9"/>
  <c r="AO16" i="9"/>
  <c r="AP16" i="9" s="1"/>
  <c r="AO15" i="9"/>
  <c r="U15" i="9"/>
  <c r="R18" i="9"/>
  <c r="AA26" i="9"/>
  <c r="AB26" i="9"/>
  <c r="AP26" i="9"/>
  <c r="U26" i="9"/>
  <c r="X27" i="9"/>
  <c r="X35" i="9"/>
  <c r="V44" i="9"/>
  <c r="X44" i="9" s="1"/>
  <c r="AB37" i="9"/>
  <c r="R50" i="9"/>
  <c r="AD10" i="9" l="1"/>
  <c r="AP14" i="9"/>
  <c r="AB24" i="9"/>
  <c r="AD24" i="9" s="1"/>
  <c r="AD49" i="9"/>
  <c r="AB14" i="9"/>
  <c r="AP44" i="9"/>
  <c r="AA41" i="9"/>
  <c r="AA49" i="9"/>
  <c r="AP41" i="9"/>
  <c r="AD41" i="9"/>
  <c r="AB10" i="9"/>
  <c r="AA40" i="9"/>
  <c r="AP40" i="9"/>
  <c r="AA44" i="9"/>
  <c r="AA28" i="9"/>
  <c r="AB28" i="9"/>
  <c r="AD28" i="9" s="1"/>
  <c r="AP28" i="9"/>
  <c r="AB35" i="9"/>
  <c r="AB13" i="9"/>
  <c r="AP49" i="9"/>
  <c r="AP24" i="9"/>
  <c r="AP35" i="9"/>
  <c r="X34" i="9"/>
  <c r="X50" i="9" s="1"/>
  <c r="AA36" i="9"/>
  <c r="AB36" i="9"/>
  <c r="AD36" i="9" s="1"/>
  <c r="AP9" i="9"/>
  <c r="AA9" i="9"/>
  <c r="AD9" i="9"/>
  <c r="AA48" i="9"/>
  <c r="AP48" i="9"/>
  <c r="AA45" i="9"/>
  <c r="AB45" i="9"/>
  <c r="AD45" i="9" s="1"/>
  <c r="AA39" i="9"/>
  <c r="X25" i="9"/>
  <c r="AD38" i="9"/>
  <c r="AP13" i="9"/>
  <c r="AP19" i="9"/>
  <c r="L51" i="9"/>
  <c r="AA47" i="9"/>
  <c r="AB47" i="9"/>
  <c r="AD47" i="9" s="1"/>
  <c r="AP47" i="9"/>
  <c r="AA10" i="9"/>
  <c r="X11" i="9"/>
  <c r="AA20" i="9"/>
  <c r="AP20" i="9"/>
  <c r="AP46" i="9"/>
  <c r="AB22" i="9"/>
  <c r="AD22" i="9" s="1"/>
  <c r="AA22" i="9"/>
  <c r="AP22" i="9"/>
  <c r="AA42" i="9"/>
  <c r="AB46" i="9"/>
  <c r="AD46" i="9" s="1"/>
  <c r="AB42" i="9"/>
  <c r="AD42" i="9" s="1"/>
  <c r="AB19" i="9"/>
  <c r="AD19" i="9" s="1"/>
  <c r="AD48" i="9"/>
  <c r="AP12" i="9"/>
  <c r="AB12" i="9"/>
  <c r="AD12" i="9" s="1"/>
  <c r="AA12" i="9"/>
  <c r="AB31" i="9"/>
  <c r="AD31" i="9" s="1"/>
  <c r="AA31" i="9"/>
  <c r="AP31" i="9"/>
  <c r="AB17" i="9"/>
  <c r="AD17" i="9" s="1"/>
  <c r="AA17" i="9"/>
  <c r="AP17" i="9"/>
  <c r="AA30" i="9"/>
  <c r="AP30" i="9"/>
  <c r="AB30" i="9"/>
  <c r="AD30" i="9" s="1"/>
  <c r="AB20" i="9"/>
  <c r="AD20" i="9" s="1"/>
  <c r="AB21" i="9"/>
  <c r="AD21" i="9" s="1"/>
  <c r="AD37" i="9"/>
  <c r="AA37" i="9"/>
  <c r="AB27" i="9"/>
  <c r="AD27" i="9" s="1"/>
  <c r="AA21" i="9"/>
  <c r="AD40" i="9"/>
  <c r="AP27" i="9"/>
  <c r="AP39" i="9"/>
  <c r="AB29" i="9"/>
  <c r="AD29" i="9" s="1"/>
  <c r="AP29" i="9"/>
  <c r="AA16" i="9"/>
  <c r="AB16" i="9"/>
  <c r="AD16" i="9" s="1"/>
  <c r="AA15" i="9"/>
  <c r="AB15" i="9"/>
  <c r="AD15" i="9" s="1"/>
  <c r="AP15" i="9"/>
  <c r="X18" i="9"/>
  <c r="R51" i="9"/>
  <c r="AD26" i="9"/>
  <c r="AD35" i="9"/>
  <c r="AD44" i="9"/>
  <c r="AD11" i="9" l="1"/>
  <c r="AI11" i="9" s="1"/>
  <c r="AD25" i="9"/>
  <c r="X51" i="9"/>
  <c r="AD50" i="9"/>
  <c r="AD34" i="9"/>
  <c r="AD18" i="9"/>
  <c r="AD51" i="9" l="1"/>
  <c r="AD52" i="9" s="1"/>
</calcChain>
</file>

<file path=xl/comments1.xml><?xml version="1.0" encoding="utf-8"?>
<comments xmlns="http://schemas.openxmlformats.org/spreadsheetml/2006/main">
  <authors>
    <author>DoctorMazorra</author>
    <author>Luis Eduardo Salazar Oliveros</author>
  </authors>
  <commentList>
    <comment ref="F7" authorId="0" shapeId="0">
      <text>
        <r>
          <rPr>
            <b/>
            <sz val="9"/>
            <color indexed="81"/>
            <rFont val="Tahoma"/>
            <family val="2"/>
          </rPr>
          <t>DoctorMazorra:</t>
        </r>
        <r>
          <rPr>
            <sz val="9"/>
            <color indexed="81"/>
            <rFont val="Tahoma"/>
            <family val="2"/>
          </rPr>
          <t xml:space="preserve">
Determina si elindicador es ascendente o descendente.</t>
        </r>
      </text>
    </comment>
    <comment ref="M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S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Y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E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B8" authorId="0" shapeId="0">
      <text>
        <r>
          <rPr>
            <b/>
            <sz val="9"/>
            <color indexed="81"/>
            <rFont val="Tahoma"/>
            <family val="2"/>
          </rPr>
          <t>DoctorMazorra:</t>
        </r>
        <r>
          <rPr>
            <sz val="9"/>
            <color indexed="81"/>
            <rFont val="Tahoma"/>
            <family val="2"/>
          </rPr>
          <t xml:space="preserve">
Correspondet al peso porcentual asignado a la estrategia para lavigencia 2023</t>
        </r>
      </text>
    </comment>
    <comment ref="C8" authorId="0" shapeId="0">
      <text>
        <r>
          <rPr>
            <b/>
            <sz val="9"/>
            <color indexed="81"/>
            <rFont val="Tahoma"/>
            <family val="2"/>
          </rPr>
          <t>Actividades operacionales definidas en los diferentes planes de acción, que al interactuar con la gestión operativa de los procesos (Ciclo PHVA), apoyan el cumplimientode metas asociadas a las estrategias.</t>
        </r>
      </text>
    </comment>
    <comment ref="AE8" authorId="0" shapeId="0">
      <text>
        <r>
          <rPr>
            <b/>
            <sz val="9"/>
            <color indexed="81"/>
            <rFont val="Tahoma"/>
            <family val="2"/>
          </rPr>
          <t>DoctorMazorra: Cualquier información de relevancia respecto al resultado y comportamiento del indicador.</t>
        </r>
      </text>
    </comment>
    <comment ref="AF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 ref="F13" authorId="1" shapeId="0">
      <text>
        <r>
          <rPr>
            <b/>
            <sz val="9"/>
            <color indexed="81"/>
            <rFont val="Tahoma"/>
            <family val="2"/>
          </rPr>
          <t>Luis Eduardo Salazar Oliveros:</t>
        </r>
        <r>
          <rPr>
            <sz val="9"/>
            <color indexed="81"/>
            <rFont val="Tahoma"/>
            <family val="2"/>
          </rPr>
          <t xml:space="preserve">
AQUÍ LA META ES 0 POR QUE LA IDEA ES QUE NO HALLA NINGUN PROCESO ARCHIVADO POR CADUCIDAD</t>
        </r>
      </text>
    </comment>
    <comment ref="F14" authorId="1" shapeId="0">
      <text>
        <r>
          <rPr>
            <b/>
            <sz val="9"/>
            <color indexed="81"/>
            <rFont val="Tahoma"/>
            <family val="2"/>
          </rPr>
          <t>Luis Eduardo Salazar Oliveros:</t>
        </r>
        <r>
          <rPr>
            <sz val="9"/>
            <color indexed="81"/>
            <rFont val="Tahoma"/>
            <family val="2"/>
          </rPr>
          <t xml:space="preserve">
AQUÍ LA META ES 0 POR QUE LA IDEA ES QUE NO HALLA NINGUN PROCESO CON ARCHIVO POR PRESCRIPCIÓN
</t>
        </r>
      </text>
    </comment>
  </commentList>
</comments>
</file>

<file path=xl/sharedStrings.xml><?xml version="1.0" encoding="utf-8"?>
<sst xmlns="http://schemas.openxmlformats.org/spreadsheetml/2006/main" count="378" uniqueCount="314">
  <si>
    <t>CONTRALORÍA GENERAL DEL DEPARTAMENTO ARCHIPIÉLAGO DE SAN ANDRÉS, PROVIDENCIA Y SANTA CATALINA</t>
  </si>
  <si>
    <t>MATRIZ CONSOLIDADA DE INDICADORES DE GESTIÓN POR PROCESOS ACTUALIZADA</t>
  </si>
  <si>
    <t>PROCESO RESPONSABLE</t>
  </si>
  <si>
    <t>ACTIVIDADES</t>
  </si>
  <si>
    <t>OBSERVACIONES</t>
  </si>
  <si>
    <t>ACCIONES DE MEJORAMIENTO</t>
  </si>
  <si>
    <t>Planeación Institucional.</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</si>
  <si>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</si>
  <si>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</si>
  <si>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</si>
  <si>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</si>
  <si>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</si>
  <si>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</si>
  <si>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</si>
  <si>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</si>
  <si>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</si>
  <si>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</si>
  <si>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</si>
  <si>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</si>
  <si>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</si>
  <si>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</si>
  <si>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</si>
  <si>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</si>
  <si>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</si>
  <si>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OBSERVACIONES Y ACCIONES DE MEJORAMIENTO</t>
  </si>
  <si>
    <t>Gestión Jurídica.</t>
  </si>
  <si>
    <t>(Número de actividades realizadas en el marco del Plan de Tratamiento de Riesgos de Seguridad y Privacidad de la Información -  PTRSPI / Número de actividades programadas del Plan de Tratamiento de Riesgos de Seguridad y Privacidad de la Información - PTRSPI) X 100.</t>
  </si>
  <si>
    <t>(Número de actividades realizadas en el marco del Plan de Seguridad y Privacidad de la Información - PSPI / Número de actividades programadas en el Plan de Seguridad y Privacidad de la Información PSPI) X 100.</t>
  </si>
  <si>
    <t>(Número de Peticiones resueltas oportunamente / Número de Peticiones radicadas) X 100.</t>
  </si>
  <si>
    <t>(Número de actividades realizadas en el marco del Plan de Acción de Gobierno Digital - PAGD / Número de actividades programadas en el Plan de Acción de Gobierno Digital - PAGD) X 100.</t>
  </si>
  <si>
    <t>Gestión Financiera.</t>
  </si>
  <si>
    <t>(Valor presupuesto ejecutado / Valor presupuesto asignado) X 100.</t>
  </si>
  <si>
    <t>Número acumulado de publicaciones mensuales de los Informes financieros y contables en la página web / Número total de publicaciones mensuales a realizar durante la vigencia sobre los Informes financieros y contables.</t>
  </si>
  <si>
    <t>Adquisición de Bienes y Servicios.</t>
  </si>
  <si>
    <t>(Valor del Plan de Adquisiciones de bienes y  servicios ejecutado / Valor del Plan de Adquisiciones de bienes y servicios programado) X 100.</t>
  </si>
  <si>
    <t>Número de los contratos rendidos en el SIA
Observa / Número de contratos registrados en
el SIA Observa durante el periodo.</t>
  </si>
  <si>
    <t>Talento Humano.</t>
  </si>
  <si>
    <t>(Número de actividades realizadas en el marco del Plan de Seguridad y Salud en el Trabajo - PSST / Número de Actividades Programadas  en el Plan de Seguridad y Salud en el Trabajo - PSST) X 100.</t>
  </si>
  <si>
    <t>(Número de actividades  realizadas de los planes en el marco del Plan Estratégico de Gestión del Talento Humano - PEGTH / Número de actividades programadas de los planes en el marco del Plan Estratégico de Gestión del Talento Humano - PEGTH) X 100.</t>
  </si>
  <si>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</si>
  <si>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</si>
  <si>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</si>
  <si>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t>(Número de actividades realizadas en el marco del Plan de Estímulos e Incentivos - PEI / Número de actividades programadas en el Plan de Estímulos e Incentivos - PEI) X 100.</t>
  </si>
  <si>
    <t>Infraestructura.</t>
  </si>
  <si>
    <t>Gestión Documental.</t>
  </si>
  <si>
    <t>(Número de actividades realizadas en el marco del Plan Institucional de Archivos - PINAR / Número de actividades programadas del Plan Institucional de Archivos - PINAR) X 100.</t>
  </si>
  <si>
    <t>(Número de demandas en contra de la entidad tramitadas oportunamente / Número de demandas en contra de la entidad) X 100.</t>
  </si>
  <si>
    <t>(Número de sentencias favorables / Número de sentencias emitidas) X 100.</t>
  </si>
  <si>
    <t>Evaluación, Análisis y Mejora.</t>
  </si>
  <si>
    <t>Participación Ciudadana.</t>
  </si>
  <si>
    <t>(Número de las actividades realizadas en el Plan de Participación Ciudadana - PPC / Número de las actividades programadas en el Plan de Participación Ciudadana - PPC) X 100.</t>
  </si>
  <si>
    <t>(Número de denuncias tramitadas  en el periodo evaluado / Número total de denuncias por tramitar en el periodo evaluado dentro del término de ley) X 100.</t>
  </si>
  <si>
    <t>Administrativo Sancionatorio.</t>
  </si>
  <si>
    <t>Auditoría.</t>
  </si>
  <si>
    <t>(Número de  auditorías fiscales realizadas / Número de auditorías fiscales programadas) X 100.</t>
  </si>
  <si>
    <t>(Número de planes de mejoramiento seguidos y evaluados / Número de planes de mejoramiento suscritos) X 100.</t>
  </si>
  <si>
    <t>Informe Anual sobre el Estado de los Recursos Naturales y del Medio Ambiente realizado, comunicado y publicado, en los términos de ley.</t>
  </si>
  <si>
    <t>Informe Anual sobre el Estado de las Finanzas públicas territoriales realizado, comunicado y Publicado, en los términos de ley.</t>
  </si>
  <si>
    <t>Número acumulado de sujetos auditados / Número total de sujetos de vigilancia y control.</t>
  </si>
  <si>
    <t>Número acumulado de puntos auditados / Número total de puntos de vigilancia y control.</t>
  </si>
  <si>
    <t>Responsabilidad Fiscal.</t>
  </si>
  <si>
    <t>(Número de actividades realizadas en el marco del Plan Anual de Comunicaciones - PAC / Número de actividades programadas en el Plan Anual de Comunicaciones - PAC) X 100.</t>
  </si>
  <si>
    <t>CRONOGRAMA</t>
  </si>
  <si>
    <t>Marzo a Diciembre</t>
  </si>
  <si>
    <t>Enero a Diciembre</t>
  </si>
  <si>
    <t>Enero, Abril, Junio y Septiembre</t>
  </si>
  <si>
    <t>Febrero a Diciembre</t>
  </si>
  <si>
    <t>Septiembre a Diciembre</t>
  </si>
  <si>
    <t>Marzo a Noviembre</t>
  </si>
  <si>
    <t>Abril a Julio</t>
  </si>
  <si>
    <t>Noviembre</t>
  </si>
  <si>
    <t>Julio</t>
  </si>
  <si>
    <t>(Número de actividades realizadas en el marco del Plan de Infraestructura - PI / Número de actividades programadas en el Plan de Infraestructura - PI) X 100.</t>
  </si>
  <si>
    <t>Estrategias</t>
  </si>
  <si>
    <t>Peso %</t>
  </si>
  <si>
    <t>Objetivos</t>
  </si>
  <si>
    <t>2 TRIM</t>
  </si>
  <si>
    <t>3 TRIM</t>
  </si>
  <si>
    <t>4 TRIM</t>
  </si>
  <si>
    <t>Denominador
(Programado Vigencia)</t>
  </si>
  <si>
    <t>1 TRIM</t>
  </si>
  <si>
    <t>Septiembre</t>
  </si>
  <si>
    <t>Cobro Coactivo</t>
  </si>
  <si>
    <t>1.1.1. Ejecutar el Plan de Participación Ciudadana.</t>
  </si>
  <si>
    <t>1.1.2. Fortalecer el trámite de las Denuncias radicadas en la Entidad.</t>
  </si>
  <si>
    <t>(Número acumulado de indagaciones preliminares que se decidieron dentro del término legal / Número total de indagaciones preliminares tramitadas con vencimiento dentro del periodo evaluado)X 100.</t>
  </si>
  <si>
    <t>(Número acumulado de procesos de responsabilidad fiscal con archivo por caducidad de la acción fiscal / Número total de procesos de responsabilidad fiscal tramitados durante el periodo evaluado) X 100.</t>
  </si>
  <si>
    <t>(Número acumulado de procesos de responsabilidad fiscal con archivo por prescripción / Número total de procesos de responsabilidad fiscal tramitados durante el periodo evaluado) X 100.</t>
  </si>
  <si>
    <t>2.2.1. Conocer el numero acumulado de los procesos de cobro coactivo con investigación de bienes durante la vigencia.</t>
  </si>
  <si>
    <t>3.1.2. Realizar seguimiento y evaluación al cumplimiento de los planes de mejoramiento de auditorias fiscales anteriores realizados a los sujetos de control.</t>
  </si>
  <si>
    <t>3.1.3. Elaborar  el Informe Anual sobre el estado de los Recursos Naturales y del Medio Ambiente.</t>
  </si>
  <si>
    <t>3.1.4. Elaborar el Informe sobre el estado de las Finanzas publicas territoriales.</t>
  </si>
  <si>
    <t>3.1.5. Conocer el Número acumulado de sujetos auditados.</t>
  </si>
  <si>
    <t>3.1.6. Conocer el Número acumulado de puntos auditados.</t>
  </si>
  <si>
    <t>4.1.1. Ejecutar  el Plan Anual  de  Comunicaciones - PAC.</t>
  </si>
  <si>
    <t>4.1.2. Implementar el Plan de Acción de Gobierno Digital -PAGD.</t>
  </si>
  <si>
    <t>4.1.3. Implementar  el Plan de Tratamiento de Riesgos de Seguridad y Privacidad de la Información - PTRSPI.</t>
  </si>
  <si>
    <t>4.1.4. Implementar el Plan de  Seguridad y Privacidad de la Información - PSPI.</t>
  </si>
  <si>
    <t>4.1.5. Implementar el Plan Estrategico de Tecnologías de la Información - PETI.</t>
  </si>
  <si>
    <t>4.1.6. Implementar  el Plan Anticorrupción y Atención al Ciudadano - PAAC.</t>
  </si>
  <si>
    <t>4.2.1. Ejecutar el Plan Institucional de Archivos de la Entidad (PINAR).</t>
  </si>
  <si>
    <t>5.1.1. Ejecutar el Presupuesto Anual de Gastos de la Entidad.</t>
  </si>
  <si>
    <t>5.1.2. Presentar oportunamente al CHIP Trimestral.</t>
  </si>
  <si>
    <t>(Número de Informes de CGN Saldos Movimiento Convergencia cargados oportunamente al CHIP / Número de Informes de CGN Saldos Movimiento Convergencia obligados a cargar al CHIP) X 100.</t>
  </si>
  <si>
    <t>5.1.3. Publicar los informes financieros y contables en la página web.</t>
  </si>
  <si>
    <t xml:space="preserve">5.2.1 Ejecutar Plan Anual de Adquisiciones de Bienes y servicios para cada vigencia. </t>
  </si>
  <si>
    <t>5.2.2 Rendir contratos en el SIA Observa.</t>
  </si>
  <si>
    <t>5.3.1. Ejecutar el Plan Institucional de Capacitación -PIC.</t>
  </si>
  <si>
    <t>5.3.2. Ejecutar el Plan Estrategico de Gestión del Talento Humano - PEGTH.</t>
  </si>
  <si>
    <t>5.3.3. Ejecutar el Plan de Bienestar Social - PBS.</t>
  </si>
  <si>
    <t>5.3.4. Ejecutar el Plan de Estímulos e Incentivos - PEI.</t>
  </si>
  <si>
    <t>5.3.5. Ejecutar el Plan de Seguridad  y Salud en el Trabajo - PSST.</t>
  </si>
  <si>
    <t>5.4.1. Dar Tramite oportuno a las demandas Judiciales que puedan suscitarse en contra de la Entidad, para así poder conducirlas a buen término.</t>
  </si>
  <si>
    <t>5.4.2. Defender juridicamente a la entidad como respuesta a las denuncias en contra de la misma.</t>
  </si>
  <si>
    <t xml:space="preserve">5.5.1. Fortalecer el trámite de las Peticiones radicadas en la Entidad. </t>
  </si>
  <si>
    <t>5.6.1. Ejecutar el Plan de Infraestructura - PI.</t>
  </si>
  <si>
    <t>5.7.1. Ejecutar el plan anual de auditorías de la Oficina de control interno</t>
  </si>
  <si>
    <t>(Número de actividades ejecutadas / Número de actividades programadas en el plan anal de auditorías) X 100.</t>
  </si>
  <si>
    <t>Indicador</t>
  </si>
  <si>
    <t>% Indicador</t>
  </si>
  <si>
    <t>INDICADOR</t>
  </si>
  <si>
    <t>3.1.1. Ejecutar el Plan de Vigilancia y Control Fiscal Territorial - PVCFT para la vigencia 2022</t>
  </si>
  <si>
    <t>PLAN ESTRATÉGICO 2023-2025 / PLAN DE ACCIÓN 2023</t>
  </si>
  <si>
    <t>META VIGENCIA 2023</t>
  </si>
  <si>
    <t>2.1.1. Adelantar las actividades pertinentes para las indagaciones preliminares</t>
  </si>
  <si>
    <t xml:space="preserve">2.1.2. Adelantar las actividades pertinentes de Responsabilidad Fiscal, que nos permitan conocer si a operado o no el fenómeno de la caducidad </t>
  </si>
  <si>
    <t>2.1.3. Tramitar los procesos dentro de los términos establecidos de ley para evitar que ocurra el fenómeno de la prescripción</t>
  </si>
  <si>
    <t>(Número de procesos de cobro coactivo en la que se ha realizado busqueda de bienes / Número total de procesos de cobro coactivo tramitados durante la vigencia)X100</t>
  </si>
  <si>
    <t>2.3.1. Conocer el número de procesos administrativos sancionatorios fiscales - PASF con resolucuión de archivo por caducidad de la facultad sancionatoria o donde opero el fenomeno de caducidad</t>
  </si>
  <si>
    <t>2.3.2. Conocer el número de procesos administrativos sancionatorios fiscales - PASF con resolución de archivo por prescripción de la facultad sancionatoria o donde opero el fenómeno de caducidad.</t>
  </si>
  <si>
    <t>(Número de procesos administrativos sancionatorios fiscales - PASF con resolución de archivo por caducidad de la facultad sancionatoria o donde opero el fenomeno de caducidad / Número total de procesos administrativos sancionatorios fiscales - PASF tramitados durante el periodo evaluado) X 100.</t>
  </si>
  <si>
    <t>(Número de procesos administrativos sancionatorios fiscales - PASF con resolución de archivo por prescripción de la facultad sancionatoria o donde opero el fenómeno de caducidad / Número total de procesos administrativos sancionatorios fiscales - PASF tramitados durante el periodo evaluado) X 100.</t>
  </si>
  <si>
    <t>4.1.7. Realizar la Auditoría Interna de calidad</t>
  </si>
  <si>
    <t>(Número de de Auditorias Interna ejecutada / Número de Auditorias Interna programada) X 100.</t>
  </si>
  <si>
    <t>PRIMER TRIMESTRE 
(Enero, Febrero y Marzo de 2023)</t>
  </si>
  <si>
    <t>Primer Trimestre 
(Enero, Febrero y Marzo de 2023)</t>
  </si>
  <si>
    <t>Avance Acumulado
(1er. Trimestre de 2023)</t>
  </si>
  <si>
    <t>Segundo Trimestre
(Abril, Mayo y Junio de 2023)</t>
  </si>
  <si>
    <t>Avance Acumulado
(2do. Trimestre de 2023)</t>
  </si>
  <si>
    <t>SEGUNDO TRIMESTRE
(Abril, Mayo y Junio de 2023)</t>
  </si>
  <si>
    <t>TERCER TRIMESTRE
(Julio, Agosto y Septiembre de 2023)</t>
  </si>
  <si>
    <t>Tercer Trimestre
(Julio, Agosto y Septiembre de 2023)</t>
  </si>
  <si>
    <t>Avance Acumulado
(3er. Trimestre de 2023)</t>
  </si>
  <si>
    <t>CUARTO TRIMESTRE
(Octubre, Noviembre y Diciembre de 2023)</t>
  </si>
  <si>
    <t>Cuarto Trimestre
(Octubre, Noviembre y Diciembre de 2023)</t>
  </si>
  <si>
    <t>Avance Acumulado
(4to. Trimestre de 2023)</t>
  </si>
  <si>
    <t>AVANCE OBJETIVO ESTRATÉGICO No. 5 (PRIMER TRIMESTRE 2023):</t>
  </si>
  <si>
    <t>AVANCE OBJETIVO ESTRATÉGICO No. 5 (SEGUNDO TRIMESTRE 2023):</t>
  </si>
  <si>
    <t>AVANCE OBJETIVO ESTRATÉGICO No. 5 (TERCER TRIMESTRE 2023):</t>
  </si>
  <si>
    <t>AVANCE OBJETIVO ESTRATÉGICO No. 1 (CUARTO TRIMESTRE 2023):</t>
  </si>
  <si>
    <t>AVANCE OBJETIVO ESTRATÉGICO No. 2 (CUARTO TRIMESTRE 2023):</t>
  </si>
  <si>
    <t>AVANCE OBJETIVO ESTRATÉGICO No. 3 (CUARTO TRIMESTRE 2023):</t>
  </si>
  <si>
    <t>AVANCE OBJETIVO ESTRATÉGICO No. 4 (CUARTO TRIMESTRE 2023):</t>
  </si>
  <si>
    <t>AVANCE OBJETIVO ESTRATÉGICO No. 5 (CUARTO TRIMESTRE 2023):</t>
  </si>
  <si>
    <t>AVANCE PLAN ESTRATÉGICO 2023-2025 (CUARTO TRIMESTRE 2023)</t>
  </si>
  <si>
    <t>AVANCE PLAN DE ACCIÓN 2023 (CUARTO TRIMESTRE 2023)</t>
  </si>
  <si>
    <t>AVANCE PLAN ESTRATÉGICO 2023-2025 (TERCER TRIMESTRE 2023)</t>
  </si>
  <si>
    <t>AVANCE PLAN DE ACCIÓN 2023 (TERCER TRIMESTRE 2023)</t>
  </si>
  <si>
    <t>AVANCE PLAN ESTRATÉGICO 2023-2025 (SEGUNDO TRIMESTRE 2023)</t>
  </si>
  <si>
    <t>AVANCE PLAN DE ACCIÓN 2023 (SEGUNDO TRIMESTRE 2023)</t>
  </si>
  <si>
    <t>AVANCE PLAN ESTRATÉGICO 2023-2025 (PRIMER TRIMESTRE 2023)</t>
  </si>
  <si>
    <t>AVANCE PLAN DE ACCIÓN 2023 (PRIMER TRIMESTRE 2023)</t>
  </si>
  <si>
    <t>% PESO PORCENTUAL 2023</t>
  </si>
  <si>
    <t>A la fecha, cumpliendo estrictamente con los plazos establecidos en el PVCFT 2023, aprobado mediante resolución No 013 de 2023; se iniciaron y finalizaron dentro de los términos  un par de auditorias financieras y de gestión y se iniciaron otras 2.</t>
  </si>
  <si>
    <t>A fecha de corte, se evaluó un plan de mejoramiento suscrito entre la Gobernación del Departamento y este ente de control fiscal; el otro sujeto auditado, no tenía plan de mejoramiento vigente.</t>
  </si>
  <si>
    <t>A corte del primer trimestre, no se ha realizado el Informe Anual sobre el Estado de los Recursos Naturales y del Medio Ambiente, correspondiente a la vigencia fiscal 2022, por parte de este ente de control fiscal</t>
  </si>
  <si>
    <t>A corte del primer trimestre, no se ha realizado el Informe Anual sobre el Estado de las Finanzas públicas territoriales, correspondiente a la vigencia fiscal 2022, por parte de este ente de control fiscal</t>
  </si>
  <si>
    <t>A fecha de corte, se le ha realizado auditorias financieras y de gestión (AF), a los siguientes sujetso de control: 1. Gobernación del Departamento.  2. Asamblea Departamental.</t>
  </si>
  <si>
    <t>A fecha de corte, no se han realizado procesos auditores a ninguno de los puntos de control de este ente de control fiscal.</t>
  </si>
  <si>
    <t>AVANCE OBJETIVO ESTRATÉGICO No. 2 (PRIMER TRIMESTRE 2023):</t>
  </si>
  <si>
    <t>AVANCE OBJETIVO ESTRATÉGICO No. 1 (PRIMER TRIMESTRE 2023):</t>
  </si>
  <si>
    <t>AVANCE OBJETIVO ESTRATÉGICO No. 3 (PRIMER TRIMESTRE 2023):</t>
  </si>
  <si>
    <t>AVANCE OBJETIVO ESTRATÉGICO No. 4 (PRIMER TRIMESTRE 2023):</t>
  </si>
  <si>
    <t>AVANCE OBJETIVO ESTRATÉGICO No. 1 (SEGUNDO TRIMESTRE 2023):</t>
  </si>
  <si>
    <t>AVANCE OBJETIVO ESTRATÉGICO No. 2 (SEGUNDO TRIMESTRE 2023):</t>
  </si>
  <si>
    <t>AVANCE OBJETIVO ESTRATÉGICO No. 3 (SEGUNDO TRIMESTRE 2023):</t>
  </si>
  <si>
    <t>AVANCE OBJETIVO ESTRATÉGICO No. 4 (SEGUNDO TRIMESTRE 2023):</t>
  </si>
  <si>
    <t>AVANCE OBJETIVO ESTRATÉGICO No. 4 (TERCER TRIMESTRE 2023):</t>
  </si>
  <si>
    <t>AVANCE OBJETIVO ESTRATÉGICO No. 3 (TERCER TRIMESTRE 2023):</t>
  </si>
  <si>
    <t>AVANCE OBJETIVO ESTRATÉGICO No. 2 (TERCER TRIMESTRE 2023):</t>
  </si>
  <si>
    <t>AVANCE OBJETIVO ESTRATÉGICO No. 1 (TERCER TRIMESTRE 2023):</t>
  </si>
  <si>
    <t>Durante el trimestre enero a marzo de 2023, se recibieron dos (2) denuncias y fueron tramitadas en el periodo.</t>
  </si>
  <si>
    <t>Las actividades estan programadas para los proximos trimestres</t>
  </si>
  <si>
    <t>La auditoria Interna de Calidad esta programada para el mes de abril de la vigencia 2023</t>
  </si>
  <si>
    <t xml:space="preserve">De las 22 actividades programadas en el Plan, 7 ya cuentan con un avance del 100% </t>
  </si>
  <si>
    <t>Se han ejecutado cuatro (4) actividades de veintitres programadas, lo que equivale a un 17% de ejecucion del plan anual de auditorias 2023</t>
  </si>
  <si>
    <t>Durante el trimestre fueron tramitados cinco Indagaciones preliminares, mismos siguen en trámite.</t>
  </si>
  <si>
    <t>Durante el periodo no fue decretada caducidad en ningún proceso de Responsabilidad Fiscal</t>
  </si>
  <si>
    <t xml:space="preserve">Durante el periodo no fue proferida resolución de archivo por prescripción en los procesos de Responsabilidad Fiscal, tramitados </t>
  </si>
  <si>
    <t>Durante el periodo fue realizada búsqueda de bienes en los procesos de Jurisdicción coactiva</t>
  </si>
  <si>
    <t xml:space="preserve">Durante el periodo, no fue proferida Resolución de archivo por Caducidad dentro de los procesos administrativos sancionatorio tramitados </t>
  </si>
  <si>
    <t xml:space="preserve">Durante el periodo no fue proferida resolución de archivo por prescripción en los procesos Sancionatorios que se adelanta en la dependencia de Responsabilidad Fiscal. </t>
  </si>
  <si>
    <t>Durante el primer trimestre de esta  vigencia 2023 se han ejecutado Veintitres (23) contratos, por valor de Mil Setecientos Setenta y Nueve Millones Ciento Cuarenta Cinco Mil Cuatrocientos Treinta Seis Pesos (1.779.145.436); lo cual equivale a un 40 porciento de ejecucion en este primer trimestre.</t>
  </si>
  <si>
    <t>En el trimestre comprendido entre Enero- Marzo de la vigencia  2023 se han rendido  Veinti tres contratos celebrados durante este trimensetre de los cuales Veinte (20), son contratos de prestación de servicios por  Mil Setecientos Veinti Dos Millones Quinientos Ochenta Cinco Mil Trescientos Pesos (1.722.585.300) y Tres (3) contratos se celebraron bajo la modalidad de minima Cuantia por un valor de Cincuenta Seis Millones Quinientos Sesenta Mil Ciento Treinta Seis Pesos (56.560.136).</t>
  </si>
  <si>
    <t>En este Primer trimestre se  fueron allegadas a la entidad de Control Ocho (8) Derechos de Peticion, los cuales todas fueron atendidas dentro de los teminos de Ley.</t>
  </si>
  <si>
    <t xml:space="preserve">Durante el periodo se recibó una demanda contra la entidad con la siguiente información          DEMANDANTE: MIGUEL ÁNGEL CASTELL CANO - DEMANDADO: CONTRALORÍA GENERAL DE LA REPÚBLICA Y OTRO - RADICACIÓN: 88001-23-33-000-2023-00006-00 - Mediante auto de fecha 29 de marzo de 2023, la demanda fue rechazada por haber operado el fenómeno de caducidad del medio de control. 
</t>
  </si>
  <si>
    <t xml:space="preserve">Durante el periodo se presentó la sentencia con la siguiente información -                             Radicado: 88 001 23 33 000 2021 00001 00 - Demandante: GOZEL ROBINSON JACKSON Y ARTURO ARNULFO ROBINSON DAWKINS - Demandado: CONTRALORÍA DEPARTAMENTAL DE SAN ANDRÉS. 
Fecha de sentencia: 16 de enero de 2023 - Sentido del fallo: Favorable. 
</t>
  </si>
  <si>
    <t>Durante el primer trimestre 2023, se ejecutó la suma de 2,508,960,997 (29,94%) del presupuesto de gastos de la Contraloria Departamental, faltando por ejecutar 70,06%.</t>
  </si>
  <si>
    <t>El informe que se cargó al aplicativo CHIP, corresponde a los meses de octubre a diciembre del 2022, cumpliendo asi con uno de los cuatro cargues programados para la vigencia que discurre.</t>
  </si>
  <si>
    <t>Se realizan dos publicaciones correspondientes a los meses de enero y febrero respectivamente.</t>
  </si>
  <si>
    <t>Lo pertinente al primer semestre 2023, se desarrolló una actividad del PIC, de diez (10) programadas, lo que obedece a una ejecución del 10%.</t>
  </si>
  <si>
    <t>De las actividades del Plan estratégico de gestión del talento humano, para el primer trimestre, se ha ejecutado una actividad, correspondiente al 3% del total programado.</t>
  </si>
  <si>
    <t>Las actividades de Bienestar social de la Contraloria D/tal, se empezarán a ajecutar a partir del mes de mayo del 2023.</t>
  </si>
  <si>
    <t>No se han realizado actividades pertinentes al plan de incentivos de la Entidad.</t>
  </si>
  <si>
    <t>No se han realizado actividades del Plan de seguridad y salud en el trabajo, durante el primer semestre de la vigencia 2023.</t>
  </si>
  <si>
    <t>En el primer trimestre se dio inicio a tres actividades, dos de las cuales son de tracto sucesivo y uno que termina en el mes de abril 2023; ejecutando un 38% de lo programado para la vigencia.</t>
  </si>
  <si>
    <t>La auditoria Interna de Calidad fue realizada en el mes abril de acuerdo a lo programado</t>
  </si>
  <si>
    <t>Se han ejecutado ocho (8) actividades de veintitrés (23) programadas, lo que equivale a un 35% de ejecución del plan anual de auditorías 2023; entre la actividades  realizadas se encuentra la ejecución de dos auditorías de control interno, de tres programadas para el años ((1)Auditoria Ágil al proceso de adquisición de bienes y servicios y (2)Auditoria de evaluación a la gestión del proceso de participación ciudadana), así mismo se han reportado informe de ley como lo son : (3) Informe de evaluación de gestión institucional por Dependencias socializado en CICCI el 13 de febrero de 2023, (4) Informe de evaluación del Control Interno Contable reportado a la CGN el 12 de enero de 2023 con puntaje 4.25 en rango de calificación eficiente, (5) Informe de software legal vigencia 2022, presentado el 13-03-2023 a través del aplicativo del Departamento administrativo de derechos de autor, (6) El 7 de junio mediante correo electrónico se comunicó el informe de evaluación de controles de los riesgos institucionales a la alta dirección y demás líderes de procesos. Igualmente en (7)cumplimiento del  Rol de relación con entes externos de control la OCI sirvió de enlace para la auditoria AGR realizado del 10 de febrero al 5 de mayo presentando planes de mejoramiento en plataforma SIA misional el 8 de mayo, por último, (8) Durante reunión de orientación sobre la formulación de los planes de mejoramiento se brindó orientaciones sobre el análisis de riesgos, igualmente, en comentarios de retroalimentación a los líderes de procesos durante la formulación de los planes de acción</t>
  </si>
  <si>
    <t>A 30 de junio se encuentran debidamente terminadas 9 auditorias de las 22 programadas en el PVCFT 2023, entre las cuales se encuentran 4 AF  a sujetos de control y 5 AF con anexo 11 a puntos de control.</t>
  </si>
  <si>
    <t>Con fecha de corte 30 de junio, todavía no se encuentra elaborado Informe Anual sobre el Estado de los Recursos Naturales y del Medio Ambiente correspondiente a la vigencia fiscal 2022.</t>
  </si>
  <si>
    <t>A fecha de corte, fueron terminadas AF a los sujetos Gobernación del Departamento, AF a la Asamblea Departamental, AF a Aguas de San Andrés SA ESP y AF al Hospital Departamental; en el marco del PVCFT 2023 y vigencia auditada 2022.</t>
  </si>
  <si>
    <t>A fecha de corte, fueron terminadas AF con anexo 11 a los puntos IE El Carmelo, IE Técnico Industrial, IE Natania, IE Bolivariano e IE Ma Inmaculada; en el marco del PVCFT 2023 y vigencia auditada 2022.</t>
  </si>
  <si>
    <t>De las entidades auditadas a fecha de corte, la única que tenía plan de mejoramiento vigente es la Gobernación del Departamento, que es el único plan de mejormaiento revisado con corte a 30 de junio.</t>
  </si>
  <si>
    <t>Durante el trimestre abril a junio de 2023, se recibieron cuatro (4) denuncias y fueron tramitadas en el periodo.</t>
  </si>
  <si>
    <t>En el segumdo trimestre comprendido entre Abril - junio de la vigencia  2023 se  realizo la  rendición de Diescisiete(17) contratos que se han celebrado durante este segundo trimensetre de la presente anualidad, de cuales catorce (14), se celebraron baja la modalidad de contratación directa ascedieron a la suma de Mil Cuatrocientos un mil seiscientos noventa  y siete mil pesos (1.401.697.000) y Tres (3) de ellos bajo la modalidad de minima Cuantia por el valor de Treinta y Cuatro Millones Novecientos veinte Mil Pesos (34.920.000), para un monto total de ejecucion durante este segundo trimestre  de  Mil Cuatrocientos treinta y tres mil cuatrocientos diecisiete mil pesos (1.433.417.000).</t>
  </si>
  <si>
    <t>Durante este segundo trimestre del periodo 2023, no  se han recibido ninguna demanda contra la entidad.</t>
  </si>
  <si>
    <t>Durante este segundo trimestre no ha emitido ninguna sentencia favorable o desfavorable a favor o en contra de la Entidad de Control.</t>
  </si>
  <si>
    <t>A fecha de corte, fue debidamente elaborado y transferido a las corporaciones de elección popular, el Informe Anual sobre el Estado de las Finanzas públicas territoriales; para su conocimiento y fines pertinentes.</t>
  </si>
  <si>
    <t>De las 22 actividades programadas en el Plan, 11 ya cuentan con un avance del 100% es decir lo programado ha logrado un avance del 50% pero es importante anotar que las demás actividades tendrán cumplimiento al final de la vigencia ya que son actividades transversales</t>
  </si>
  <si>
    <t>Durante el segundo trimestre se realizaron cuatro (4) actividades: actualización del catalogo de servicios de TI, actualización del catálogo de sistemas de información y construcción del catálogo de infraestructura tecnológica acorde con las guías del MinTic y actualizacón de la politica editotial y de actualización de contenidos del sitio web.</t>
  </si>
  <si>
    <t>En el segundo trimestre se efectuó la revisión y actualuzación de los riesgos y plan de tratamiento de riesgos de seguridad de la información y seguridad digital.</t>
  </si>
  <si>
    <t>En el trimeste se realizó la revisión y documentación de politicas de seguridad con base en las guias elaboradas por el Mintic.</t>
  </si>
  <si>
    <t>Durante el segundo trimestre se realizó la adecuación de la red de datos para extender la zona de cobertura de la red interna y la actualizacion del sitio web.</t>
  </si>
  <si>
    <t>Durante este segundo trimestre de la siguiente anualidad 2023 se  ejecutaron Diescisiete (17) contratos, por valor de Mil Cuatrocientos Treinta y Tres  Millones Cuatrocientos diescisiete Mil Pesos (1.433.417.000); lo cual equivale a un treinte  y nueve ( 39%) porciento de ejecucion en este segundo  trimestre. Es de  anotar que durante el primer y el segundo trimestre de esta vigencia  ya se han ejecutado la suma de Tres Mil Doscientos doce millones  quinientos sesenta y dos mil cuatrocienot treinta seis pesos (3.212.562.436) para un  avance  acumulado para estos dos (2) trimestres reportados  del Setenta y Nueve (79%) porciento. Para el segundo trimestre hubo una disminucion de Cientoseis millones seicientos Trienta Mil Pesos (106.630.000), lo que representa una disminucion del 2.5%  en comparación con  el monto aprobado en el primer trimetre, esto obedece a que en el comite contratacion se redireccionaron algunas adquisiciones y servicios de acuerdo a las necesidades y la decision de no contratar otras por parte del alto ejecutivo del ente de control  en esta vigencia</t>
  </si>
  <si>
    <t>En el segundo trimestre del 2023, se ejecutaron $2,440,383,095 del presupuesto de gastos de la Entidad, lo que obedece al 29,12% de ejecución de lo apropiado, para un acumulado de ejecución del primer semestre del 59,05% ($4.948.844.092).</t>
  </si>
  <si>
    <t>En el segundo trimestre, se reportó lo pertinente a los meses de enero, febrero y marzo en la plataforma CHIP, alcanzando un 50% de cumplimiento de lo programado.</t>
  </si>
  <si>
    <t>Durante el primer semestre de la vigencia 2023, se realizaron 12 publicaciones de los estados financieros y contables de la Entidad, cumpliendo con el 50% de lo programado.</t>
  </si>
  <si>
    <t xml:space="preserve">Para el segundo trimestre de la vigencia 2023, se realizaron siete (7) actividades del PIC 2023, lo que equivale al 70% de lo programado en principio (10 actividades); el total acumulado del primer semestre alcanza el 80% de ejecución. Los seminarios desarrollados, son como a continuación se detallan: 1) Nuevo régimen disciplinario y sus necesidades; 2) Contratación pública, supervisión e interventoría de contratos estatales; 3) Administración y manejo financiero territorial (presupuesto, alusión a la nueva estructura del CCPET; Tesoreria; contabilidad y rentas departamentales); 4) Auditoría sobre control fiscal ambiental; 5) Seguridad y privacidad de la información, tratamiento de los riesgos informáticos; 6) Gestión documental y archivistica (Ley 594 del 2000); 7) Planes de mejoramiento, detección de hallazgos y formulación de acciones correctivas y 8) Fortalecimiento en G.A.T. 3.0 y fundamentos de auditoría. </t>
  </si>
  <si>
    <t>En el segundo trimestre del 2023, se ejecutaron 21 actividades del PEGTH, lo que equivale al 52,5% del total programado y un acumulado de 22 actividades realizadas, para un total de 55% para todo el primer semestre. Las actividades aludidas se especifican en los apartes de los planes de Bienestar Social, PIC, Incentivos y SST de este respectivo reporte.</t>
  </si>
  <si>
    <t>Del Plan de Bienestar Social vigencia 2023, se han ejecutado cinco (5) actividades en el segundo trimestre, lo que obedece al 45%; cabe anotar que el total acumulado del primer semestre, se ejecutó en el segundo trimestre de la vigencia. Las actividades realizadas fueron: 1) Fortalecimiento y exaltacion a las actividades de género como seres saludables de la Entidad (Dia del hombre y la mujer); 2) Fraternidad por el fortalecimiento e integracion de lazos familiares; 3) Fortalecimiento de la relacion familiar; 4) Gimnasio y Spa; 5) Conmemoración dia del servidor público.</t>
  </si>
  <si>
    <t>El Plan Institucional de Incentivos vigencia 2023 esta compuesto de dos actividades a saber, una pecuniaria y otra no pecuniaria; para el segundo trimestre del 2023 se desarrollaron las dos actividades, primero se realizó un reconocimiento a una empleada que permitió comisionarla en un cargo de asesoria y de libre nombramiento y remoción; aunado a ello para el dia del servidor público, se realizaron varios reconocimientos mas...cumpliendo asi con la actividad relacionada con incentivos no pecuniarios. Se logró aperturar la actividad relacionada con los incentivos pecuniarios, la cual tendrá su desarrollo en lo que resta de la vigencia y culminará en la anualidad 2024.</t>
  </si>
  <si>
    <t>Para el segundo trimestre del 2023, se ejecutaron 8 actividades que equivalen al 47% del total programado. Las actividades realizadas fueron: 1) Evaluación inicial del Sistema de Gestión de SST con el fin de identificar todas las prioridades del Sistema de Gestión de Seguridad y Salud en el Trabajo (SG-SST); 2) Plan de acción y mejora según evaluación inicial; 3) Revisión y actualización de documentos del SG-SST; 4) Legislación en seguridad y salud en el trabajo; 5) Factores de riesgo en el lugar de trabajo, Condiciones inseguras; 6) Mecanismo para el Reporte de incidentes y accidentes de Trabajo y enfermedades laborales; 7) Conformación y Capacitación del COPASST y 8) Conformación y Capacitación del Comité de Convivencia Laboral.</t>
  </si>
  <si>
    <t>Se realizó una modificacion al Plan de adquisiciones 2023(Resolución No. 184 de junio 26/2023), lo que afectó el plan de infraestructura 2023, disminuyendo una actividad programada en la vigencia, es decir, en principio habian ocho (8) contrataciones programadas y en el segundo trimestre del 2023, se eliminó una actividad a ser contratada; asi las cosas, para el primer semestre de la anualidad que nos asiste, se ha ejecutado el 57% del plan de infraestructura. Se modificó el plan de infraestructura mediante Resolución No. 185 de junio 26/2023).</t>
  </si>
  <si>
    <t>Durante el periodo no fue proferida resolución de archivo por prescripción en los procesos de Responsabilidad Fiscal, tramitados</t>
  </si>
  <si>
    <t>Durante el periodo se realizó la respectiva búsqueda de bienes en los procesos de Jurisdicción coactiva</t>
  </si>
  <si>
    <t xml:space="preserve">Durante el periodo, no se profirió Resolución de archivo por Caducidad dentro de los procesos administrativos sancionatorio tramitados </t>
  </si>
  <si>
    <t xml:space="preserve">Durante el trimestre no se profirió resolución de archivo por prescripción en los procesos Sancionatorios que se adelanta en la dependencia de Responsabilidad Fiscal. </t>
  </si>
  <si>
    <t>Durante el trimestre fueron tramitados cinco Indagaciones preliminares, es decir para la vigencia se han tramitado 10 Indagaciones Preliminares.</t>
  </si>
  <si>
    <t>Durante el periodo  en ningún proceso de Responsabilidad Fiscal no fue decretada caducidad</t>
  </si>
  <si>
    <t>Durante el trimestre enero a marzo de 2023, del Plan de Participación Ciudadana de la vigencia se realizaron tres (3) actividades de las once (11) que fueron programadas, estas son: 1. Reunión Preparatoria previa a la Rendición de Cuentas vigencia 2022 en San Andrés, Providencia y Santa Catalina. 2. Rendición de Cuentas de la Vigencia 2022, para San Andrés, Providencia y Santa Catalina. 3. Reconocer la Particicpación activa a funcionario público y/o ciudadano a las audiencias de rendición de cuentas para San Andrés, Providencia y Santa Catalina.  NOTA: La actividad de acompañamiento a los estudiantes de las instituciones educativas públicas del departamento para sensibilizar, apoyar el proceso de elección de contralores escolares se encuentra en ejecución.</t>
  </si>
  <si>
    <t>Durante el trimestre abril a junio de 2023, del Plan de Participación Ciudadana de la vigencia se viene ejecutando las sigientes actividades de las once (11) que fueron programadas 1. Se realizó el informe de Rendición de cuentas vigencia 2022.  NOTA: la actividad Capacitar en Control Fiscal y Control Social a miembros de las juntas de acción comunal, veedores ciudadanos, grupos de valor de la CGD y ciudadanía en general, en español y en inglés creole, de las siete (7) programadas se realizaron tres(3)  se encuentra en ejecución.</t>
  </si>
  <si>
    <t>Durante el trimestre No se recibieron denuncias.</t>
  </si>
  <si>
    <t>De las diez actividades programadas en el Plan de Acción de comunicaciones ya 5 alcanzaron un porcentaje del 100%, es preciso anotar que las restantes se le estara dando cumplimineto a lo largo de la vigencia</t>
  </si>
  <si>
    <t>De las diez actividades programadas en el Plan de Acción de comunicaciones ya 6 alcanzaron un porcentaje del 100%, es preciso anotar que las restantes llevan un avance significativo como las Microhistorias, Banners, comunicados y ruedas de prensa.</t>
  </si>
  <si>
    <t>De las diez actividades programadas en el Plan de Acción de comunicaciones ya 9 alcanzaron un porcentaje del 100%, es preciso anotar que la restante llevan un avance significativo como los boletines</t>
  </si>
  <si>
    <t>(Número de actividades realizadas en el marco del Plan Estratégico de Tecnologías de la Información - PETI / Número de actividades programadas en el Plan Estratégico de Tecnologías de la Información - PETI ) X 100.</t>
  </si>
  <si>
    <t>De las 22 actividades programadas en el Plan, 16 ya cuentan con un avance del 100% es decir lo programado ha logrado un avance del 73% pero es importante anotar que las demás actividades tendrán cumplimiento al final de la vigencia ya que son actividades transversales</t>
  </si>
  <si>
    <t>El plan de anual de auditorias se encuentra en un setenta por ciento (70 %) de ejecución, producto de la ejecución  completa de dieciséis (16) actividades de veintitrés (23) programadas para el años 2023, lo cual se interpreta como una porcentaje de ejecución adecuado, faltado tres meses para terminar el año y teniendo en cuenta que muchas de las actividades  finalizan en los meses de noviembre y diciembre. Aunado a las actividades reportadas con corte al segundo trimestre, para el tercer trimestre se completaron las siguientes actividades: 1.Informe de seguimiento y evaluación del Plan Anticorrupción y de Atención al Ciudadano, Informe de evaluación independiente del estado del Sistema de Control Interno segundo semestre 2023, 2.Informe segundo Semestre -Seguimiento y evaluación de la atención a las PQRS_D, 3. Evaluación Anual del Sistema de Control Interno vigencia a través de  FURAG, 4. Se reporta la Auditorias internas de calidad que se finalizó el 26 de abril de los corrientes pero que se reporta en el mes de septiembre en la que fue programada. 5. Asesoría en el establecimiento de planes de mejoramiento (metodologías sobre causas, acciones o controles efectivos  a las causas identificadas) realizado en sesión ordinaria del Comité Institucional de Gestión y Desempeños el 22 de agosto 2023, 6. Arqueo a la caja menor de la entidad realizada el día miércoles 9 de agosto y  comunicado mediante correo electrónico con oficio CI-024-23 del 10 de agosto 2023 a la alta dirección de la entidad, 7.seguimientos a la actualización de hojas de vida de los funcionarios en la plataforma SIGEPII</t>
  </si>
  <si>
    <t>A 30 de septiembre se encuentran debidamente terminadas 18 auditorias de las 23 programadas en el PVCFT 2023, entre las cuales se encuentran 7 AF  a sujetos de control, 10 AF con anexo 11 a puntos de control y 1 AEF al contrato 2386 de 2019 (Gob Deptal)</t>
  </si>
  <si>
    <t>De las entidades auditadas a fecha de corte, se revisó plan de mejoramiento de la Gobernación del Departamento, Municipio de Providencia y Santa Catalina Islas y el Concejo Municipal de Providencia y Santa Catalina Islas.</t>
  </si>
  <si>
    <t>Con fecha de corte 30 de septiembre, todavía no se encuentra elaborado Informe Anual sobre el Estado de los Recursos Naturales y del Medio Ambiente correspondiente a la vigencia fiscal 2022.</t>
  </si>
  <si>
    <t>A fecha de corte, fueron terminadas las AF a todos los sujetos de control: AF Gobernación del Departamento, AF a la Asamblea Departamental, AF a Aguas de San Andrés SA ESP, AF al Hospital Departamental, AF Municipio de Providencia y Santa Catalina Islas, AF P &amp; K Utilities ESP y AF  al Concejo Municipal de Providencia y Santa Catalina Islas; el marco del PVCFT 2023 y vigencia auditada 2022.</t>
  </si>
  <si>
    <t>A fecha de corte, fueron terminadas AF con anexo 11 en todas las Instituciones Educativas territoriales; a la Personería de Providencia y Santa Catalina, se le revisó su presupuesto y sistema financiero dentro de la AF a la Alcaldía Municipal; evaluando así  a todos nuestros puntos de control en el marco del PVCFT 2023 y vigencia auditada 2022.</t>
  </si>
  <si>
    <t>Al termino de este  tercer trimestre  de la presente vigencia  2023, se han  contratado  cuatro (4) contratos por un valor de Cincuenta y nueve millones doscientos noventa y un millones trescientos trienta y cinco pesos(59.291.335); es de anotar  que de los tres (3) trimesres transcuridos en esta vigencia se han celebrado, cuarenta y cuatro( 44) contratos por un valor  de Tres Mil Doscientos Setenta Y Un Millones Ochocientos Cincuenta Tres Mil Setecientos Setenta Y Un Pesos ( 3.271.853.771 ).lo cual equivale  a un Ochenta y Un  (81%) de ejecución de lo programado en el Plan de Adquisiciones y Servicios. Durante este tercer  trimesrte hubo una reducción en el Plan de adquisión  y Servicios por Ciento Treinta Y Cinco Millones Novecientos Setenta Mil Pesos (135.970.000), lo cual significa  que el plan de adquisiones y servicios paso de Cuatro Mil Ciento Secenta Nueve Millones Quinientos Treinta Mil pesos (4.169.530.000) ha Cuatro MIl Cero Treinta y Tres MIlones Quinientos Secenta  mil pesos (4.033.560.000), lo cual cual obedece a la decision del alto ejecutivo del Ente  de Control de posponer algunas necesidades y servicios para la  vigencia 2024</t>
  </si>
  <si>
    <t>En este tercer trimestre de la presente vigencia 2023, no  se recibieron demandas en contra la Entidad de Control fiscal</t>
  </si>
  <si>
    <t>En lo comprendido del tercer trimestre hubo un auto No. 0153-2023 del 17-07-2023 en relación al radicado No. 88-001-33-33-001-2023-00047-00, la cual niega mandamiento de pago de una demanda ejecutiva a favor del señor CASTO MACHACADO la cual había sido presentada el 21-02-23</t>
  </si>
  <si>
    <t xml:space="preserve">Durante el tercer trimestre de esta anualidad , comprendido entre Julio -Septiembre, se ejecutaron Cuatro  (4), contratos bajo la modalidad de minima cuantia por un valor   de Cincuenta  nueve Millones Doscientos Noventa Y Un Mil  Trescientos Treinta y Cinco Pesos,(59.291.335). </t>
  </si>
  <si>
    <t>En este segundo trimestre se recibio un (1) derecho de petición en la entidad de Control fical el cual fue cual atendida dentro de los teminos de Ley. Es de anotar que durante estos dos trimestres se han recibido en la Entidad nueve(9) derechos de petición los cuales han sido resueltos de conformidad con la Ley establecida para tal fin.</t>
  </si>
  <si>
    <t>En este tercer trimestre de la presente  anualidad se recibieron un (1) derechos de petición en la entidad de Control fical, la cual fue respondida dentro de los terminos de Ley.</t>
  </si>
  <si>
    <t>Durante el periodo, no fue decretada caducidad, en ningún proceso de Responsabilidad Fiscal.</t>
  </si>
  <si>
    <t xml:space="preserve">Durante el periodo, en los procesos de Responsabilidad Fiscal, tramitados, no furle proferida Resolución Prescripción </t>
  </si>
  <si>
    <t>Durante el periodo se realizó la respectiva búsqueda de bienes a los  Responsables Fiscales en los procesos de Jurisdicción coactiva</t>
  </si>
  <si>
    <t xml:space="preserve">Durante el periodo, no fué proferida Resolución de archivo por Caducidad dentro del proceso administrativo sancionatorio tramitado </t>
  </si>
  <si>
    <t xml:space="preserve">Durante el trimestre no fué proferida resolución de archivo por prescripción en el proceso Sancionatorio que se adelanta en la dependencia de Responsabilidad Fiscal. </t>
  </si>
  <si>
    <t>En el timestre se creo y publicó encuestas con campos dinamicos para el sitio web de la entidad y se realizó el diligenciamiento y reporte de la información en el indicce de transparncia y acceso a la información pública ITA.</t>
  </si>
  <si>
    <t>Durante el trimestre  se generaron documentos/reportes orientados a mejorar el seguimiento y control de las actividades de mantenimiento de la  infraestructura de TI.</t>
  </si>
  <si>
    <t xml:space="preserve">En el trimestre se actualizó el inventario de activos de información, detallando identificador, tipo, dependencia y lugar de consulta fisico y electronico y se elaboró el catalogo de continuidad y disponibilidad de TI. </t>
  </si>
  <si>
    <t>En el tercer trimestre se realizó la implementación de una nueva plataforma de intranet.</t>
  </si>
  <si>
    <t>A corte 30 de septiembre se realizó por completo una actividad mas, lo que permite alcanzar un cumplimiento del 90% (Diplomado en taller práctico sobre el manejo de la plataforma SECOP ii y SIGEP, manejo de herramientas de Excel y PowerPoint). Cabe anotar que se dió inicio a una segunda actividad en el trimestre que nos asiste, mas sin embargo su desarrollo continúa y se culminará en el trimestre que se avecina proximamente.</t>
  </si>
  <si>
    <t>En el tercer trimestre del 2023, se ostenta el desarrollo un acumulado de 32 actividades, que equivalen al 80% de ejecución sobre lo programado. Las actividades aludidas se especifican en los apartes de los planes de Bienestar Social, PIC, Incentivos y SST de este respectivo reporte.</t>
  </si>
  <si>
    <t>Se desarrollaron cuatro actividades en el Plan de bienestar social para el trimestre que nos asiste, a saber: a) Integracion Psicosocial y circuito recreodeportivo; b) Proyecto de vida, adaptabilidad al cambio como sensibilizacion al Pre- pensionable; c) Fraternidad por el fortalecimiento e integración de lazos familiares y d) Vivencias con el entorno Socio-Cultural y ambiental. Asi las cosas, se logra desarrollar en total nueve actividades, lo que obedece al 82% de lo programado para la vigencia 2023.</t>
  </si>
  <si>
    <t>Continúa en desarrollo la actividad del incentivo pecuniario, consistente en el MEJOR EQUIPO DE TRABAJO, donde cada grupo conformado presentará un proyecto que le serviría a la Entidad en la consecución de mision Institucional, el cual el producto terminado deberá estar listo para el próximo mes de diciembre de la vigencia en curso. Ya se cumplió en meses anteriores con el incentivo NO pecuniario.</t>
  </si>
  <si>
    <t>Para el tercer trimestre 2023, se desarrollaron cuatro actividades a saber: a)Manejo de cargas e higiene postural; b) Cuidado de las manos- masajes; c) Manejo de estrés y pausas activas y d) inspecciones generales de seguridad: Inspección de equipos de emergencias, inspección locativa, inspección orden y aseo. Se acumulan 12 actividades en total de las programadas para la vigencia, lo que corresponde al 71% de ejecución.</t>
  </si>
  <si>
    <t>Durante el trimestre  julio a septiembre de 2023, del Plan de Participación Ciudadana de la vigencia se viene ejecutando las sigientes actividades de las once (11) que fueron programadas:  1).Se realizó Capacitación en Control Fiscal y Control Social a miembros de las juntas de acción comunal, veedores ciudadanos, grupos de valor de la CGD y ciudadanía en general, en español y en inglés creole  a siete (7) grupos de de valor según lo programado. 2). Se realizaron capacitaciones en control Fiscal Ambiental a cuatro (4) grupos de valor de la CGD. 3). Se apoyó la conformación de tres nuevas veedurías ciudadanas: dos con jóvenes y una ambiental.  Nota: Las actividades de capacitación a los estudiantes para sensibilizar para la elección de Contralores escolares se encuentra en ejecución, falta capacitar a 55 estudiantes. La actividad de encuentro y talleres para sensibilizar a para la inclusión de género en el control fiscal esta en ejecución.</t>
  </si>
  <si>
    <t>Para el periodo que nos asiste, se logró culminar lo alusivo al diagnostico del proceso de gestión documental, es decir, se cumplió  a cabalidad con lo programado. Se alcanzó una ejecución del 100%.</t>
  </si>
  <si>
    <t>Para el periodo en referencia, se contrató para la  actividad de gestión documental, lo pertinente al diagnóstico del proceso...el cual continúa en ejecución, lo que permite deducir que se ejecutó el 100% de lo programado en la vigencia.</t>
  </si>
  <si>
    <t>Para el primer trimestre de la vigencia en curso,se realizó una actividad contentiva del plan Institucional de Archivos, alusiva a la contratación de personas idóneas en el proceso de gestion documental. Se alcanzó el 50% de lo programado.</t>
  </si>
  <si>
    <t>Para el tercer trimestre  se ha logrado una ejecución presupuestal de $6,011,347,067, lo que equivale al 71,73% del total del presupuesto.</t>
  </si>
  <si>
    <t>En el tercer trimestre, se reportó lo pertinente a los meses de abril, mayo y junio en la plataforma CHIP, alcanzando un 75% de cumplimiento de lo programado.</t>
  </si>
  <si>
    <t>Se realizaron las publicaciones de rigor hasta el mes de agosto del 2023, alcanzando un cumplimiento del 67%, para el tercer trimestre de la vigencia.</t>
  </si>
  <si>
    <t>Para el tercer trimestre de la vigencia 2023,  se logró desarrollar otra actividad mas, para tener un cumplimiento acumulado (5 actividades) de 71,4%.</t>
  </si>
  <si>
    <t>Durante el trimestre fueron tramitadas 2 Indagacines preliminares, la decisión esta provista para posiblemente para el mes de diciembre teniendo en cuenta que seria el termino maximo legal.</t>
  </si>
  <si>
    <t>Durante el trimestre  octubre a diciembre de 2023, en cumplimiento al Plan de Participación Ciudadana de la vigencia 2023 se ejecutaron las sigientes actividades  de las once (11) que fueron programadas:  1). Se realizó acompañamiento a los estudiantes de la IEs para sensibilizar, apoyar el proceso de elección de Contralores escolares. 2). La actividad de encuentro y talleres para sensibilizar  para la inclusión de género en el control fiscal. 3). Se suscribió convenio nuevo con la academia universidad Politécnico Gran Colombiano, para fortalecer la participación ciudadana. 4). Se llevaron a cabo actividades en apoyo a las veedurías ciudadanas  en desarrollo del convenio suscrito.</t>
  </si>
  <si>
    <t xml:space="preserve">Aunado a las actividades reportada en los tres trimestres anteriores, durante el cuarto y último trimestre 2023 se realizaron las siguientes actividades: (1) Auditoria de gestión al proceso de auditoria cuyo informe de auditoría fue comunicado al líder de proceso, el día nueve (9) de noviembre mediante oficio CI-033-23 de noviembre de 2023. (2) Mediante oficio CI-030-23 fechado del 30 de octubre de 2023 se comunicó informe de austeridad del gasto correspondiente al 3r, trimestre 2023 completando tres de tres informes por reportar para el año 2023. (3) El día 17 de octubre mediante oficio CI-029-23 se comunicó vía correo electrónico, el informe de verificación y seguimiento a la implementación de las acciones correctivas de Plan de Mejoramiento suscritos por la entidad correspondiente al tercer trimestre. (4) En el mes de noviembre se realizó el cargue de evidencias para el cierre de nueve (9) hallazgos de auditoria de trece (13) formulados por la AGR en la auditoría financiera y de gestión realizado en el año 2023.  (5) El 12 de octubre finalizó la rendición electrónica de cuentas a la AGR correspondiente al tercer del año. 
Con la información reportada en este último trimestre, se completa una ejecución de veintitrés (23) actividades de veintitrés (23) programadas dentro del Plan Anual de Auditoria 2023.
</t>
  </si>
  <si>
    <t>De las diez actividades programadas en el Plan de Acción de comunicaciones, todas lograron un porcentaje del 100% representadas en la elaboración del Plan de Acción, Boletines, michohistorias,  produccion de contenidos par la pagina web (Banners,)  diapositivas para la Rendición de Cuentas, Socialización de los canales de comunicación y ruedas de prensa con la participación del Contralor</t>
  </si>
  <si>
    <t>De las 22 actividades programadas en el Plan, todas al termino del trimestre fueron realizadas, por lo tanto el Plan logro un porcentaje del 100%</t>
  </si>
  <si>
    <t>A 31 de diciembre se encuentran debidamente terminadas 23 auditorias de las 24 programadas en el PVCFT 2023, se observa que en el mes de diciembre fue incluido una AEF (por denuncia ciudadana), al plan de vigilancia, tal y como se establece en la GAT 3.0, proceso este que se encuentra en ejecución; se realizaron 7 AF  a todos los sujetos de control, 10 AF con anexo 11 a puntos de control y 4 AEF  y 2 auditorias de cumplimiento AC.</t>
  </si>
  <si>
    <t>Con fecha de corte 31 de diciembre, fue elaborado y comunicado el Informe Anual sobre el Estado de los Recursos Naturales y del Medio Ambiente correspondiente a la vigencia fiscal 2022.</t>
  </si>
  <si>
    <t>En  el ultimo trimestre de esta anualidad , comprendido entre Octubre Diciembre, se contrtaron Cuatro  (4), contratos bajo la modalidad de minima cuantia por un valor   de  Ochenta y ocho Millones Ciento Cincuenta Mil Quinientos Secenta  Pesos y un contrato bajo la modalidadde contratacion directa por un valor de Ciento Treinta Millonesde Pesos (130.000.000).</t>
  </si>
  <si>
    <t>Al termino del ultimo trimestre de la vigencia 2023, no se allearon a la entidad ninguna demanda  en contra  de la Entidad</t>
  </si>
  <si>
    <t>Al termino del  ultimo trimestre de la vigencia 2023 no ha emitido ninguna sentencia favorable o desfavorable a favor o en contra del Ente Control.</t>
  </si>
  <si>
    <t>En el cuarto trimetre de la vigencia 2023 , se recibieron Dos (2), derechos de peticion que esta surtiendo su normal tramite de contestación dentro de los terminos legales.</t>
  </si>
  <si>
    <t>Se actualizaron los conjuntos de datos publicados en www.datos.gov.co y se publicó la totalidad de la información remitida por las diferentes dependencias acorde a la politica editorial y de actualización de contenidos del sitio web.</t>
  </si>
  <si>
    <t xml:space="preserve">Ejecución de las actividades asociadas a los controles para los riesgos de seguridad de la información y seguridad digital identificados y reporte de las actividades realizadas.
</t>
  </si>
  <si>
    <t>Se desarrolló sistema de mesa de ayuda para la creación y seguimiento de incidencias.</t>
  </si>
  <si>
    <r>
      <t>En el timestre se</t>
    </r>
    <r>
      <rPr>
        <sz val="11"/>
        <color rgb="FFFF0000"/>
        <rFont val="Calibri"/>
        <family val="2"/>
        <scheme val="minor"/>
      </rPr>
      <t xml:space="preserve"> </t>
    </r>
    <r>
      <rPr>
        <sz val="11"/>
        <rFont val="Calibri"/>
        <family val="2"/>
        <scheme val="minor"/>
      </rPr>
      <t>reaizó la adquisición de firewall, switch e impresoras y el mantenimiento a los equipos que conforman la infraestructura tecnologica de la entidad.</t>
    </r>
  </si>
  <si>
    <t xml:space="preserve">Durante el trimestre no fue decretada la caducidad de proceso de Responsabilidad Fiscal. </t>
  </si>
  <si>
    <t xml:space="preserve">Durante el trimestre no fue decretada la prescripción de proceso de Responsabilidad Fiscal, alguno. </t>
  </si>
  <si>
    <t xml:space="preserve">Fue realizada la búsqueda de bienes en los respectivos procesos </t>
  </si>
  <si>
    <t xml:space="preserve">Durante el trimestre, no fué proferida Resolución de archivo por Caducidad dentro del proceso administrativo sancionatorio tramitado </t>
  </si>
  <si>
    <t>Durante el trimestre no fué proferida resolución de archivo por prescripción en el proceso Sancionatorio que se adelantó el cual fue cerrado, sin mérito</t>
  </si>
  <si>
    <t>Durante el trimestre octubre a diciembre de 2023, se recibieron seis (6) denuncias</t>
  </si>
  <si>
    <t>Para la vigencia 2023, se logró desarrollar  a cabalidad con lo programado. Se alcanzó una ejecución del 100%.</t>
  </si>
  <si>
    <t>Para el cuarto trimestre del 2023, se ejecutó la última actividad programada para la vigencia, consistente en un Diplomado, denominado "Mecanismos de control fiscal participativo y corresponsabilidad ciudadana", lo que permitió alcanzar el 100% de ejecución de lo programado.</t>
  </si>
  <si>
    <t xml:space="preserve">En el cuarto trimestre 2023, se desarrollaron ocho (8) actividades, para completar las 40 programadas del PEGTH para la vigencia, realizándose asi el 100% de lo programado. </t>
  </si>
  <si>
    <t>En el periodo que se aborda, se realizaron dos (2) actividades del Plan de Bienestar Social y permitió cumplir con el 100% de lo programado en la vigencia.</t>
  </si>
  <si>
    <t>No fue necesario realizar actividades en este periodo, ya que las dos actividades programadas en la vigencia, se ejecutaron con anterioridad. Se ha cumplido con el 100% de las actividades programadas.</t>
  </si>
  <si>
    <t>Se realizaron cinco (5) actividades en el periodo, para completar el desarrollo de las 17 actividades programadas en el sistema de salud en el trabajo, cumpliendo asi con el 100% de lo programado.</t>
  </si>
  <si>
    <t>Se realizó una modificacion al Plan de Adquisiciones 2023, mediante Resolución 296 del 24/10/2023, donde se eliminaron dos actividades que estuvieron incluidas en el Plan de Infraestructura, por tal razón, mediante Resolución 343 del 28/12/2023, se modificó en ese mismo sentido, el Plan de Infraestructura 2023 de la Entidad. En síntesis, se programaron cinco (5) actividades y se logró ejecutar el 100% de lo programado para la vigencia.</t>
  </si>
  <si>
    <t>Durante el trimestre fueron decididos dos (2) preliminares y  fueron aperturados seis (6) los culales siguen en trámite. Por lo tanto hay 18 preliminares tramitadas y 12 decididas.</t>
  </si>
  <si>
    <r>
      <t>Al cierre  del  ultimo trimetre de la  vigencia del 2023, se ejecutaron  Cinco (5) Contratos  de prestacion de servicios; Cuatro (4) de ellos bajo la Modalidad de Minima Cuantia por un valor de  Oche</t>
    </r>
    <r>
      <rPr>
        <b/>
        <sz val="11"/>
        <rFont val="Calibri"/>
        <family val="2"/>
        <scheme val="minor"/>
      </rPr>
      <t xml:space="preserve">nta </t>
    </r>
    <r>
      <rPr>
        <sz val="11"/>
        <rFont val="Calibri"/>
        <family val="2"/>
        <scheme val="minor"/>
      </rPr>
      <t xml:space="preserve">y Ocho Millones Ciento Cincuenta Mil Quinientos Sesenta Pesos (88.150.560)  y una contratacion bajo la modalidad de contratación directa por un valor de Ciento Treinta Millones de Pesos (130.000.000), Es de anotar que durante el ultimo trimestre del 2023 hubo la necesidad de hacer una reducción  al Plan de Adquisiciones  y Servicios, por un valor de Quinientos Trienta  y Nueve Millones Doscientos Cincuenta Mil Pesos ($539,000,000), debido a que el Ente Territorial hizo un recorte en las transferencias de Ley al Ente de Control Fiscal , debido a la baja en el recaudo de los ingresos de libre destinacion durante la vigencia 2023 por parte del Ente de Gobierno. Finalizado la vigencia 2023 se suscribieron  Cuarenta y Nueve Contratos (49), por un valor de Tres mil Cuatrocientos Noventa Millones Cuatro  Mil TrescientosTreinta y Un Pesos (3.490.004.331). lo cual se puede concluir  al termino de la vigencia 2023, el plan de adquisiciones y servicios teniendo en cuenta las respectivas modificaciones y la reducción  causada en la transferencias de Ley quedo en Tres Mil Seiscientos Doscientos Ochenta  y Un  Pesos (3.630.280.000), de los cuales se ejecutaron  la  la suma  de Tres Mil Cuatrocientos Noventa Millones CuatroMil trescientos trienta un Pesos para una ejecucion del 96% al termino  de la vigencia 2023. </t>
    </r>
  </si>
  <si>
    <t>La ejecución acumulada hasta el cuarto trimestre, alcanzó la cifra de $7,498,712,867, lo que equivale al 89,48% del total ejecutado; faltando por ejecutar$881,751,133, es decir, 10,52%,</t>
  </si>
  <si>
    <t>Se realizó la publicación de la información de rigor para los meses de septiembre, octubre y noviembre, cumpliendo con el 92%; lo pertinente al mes de diceciembre 2023, se publicaría en la vigencia 2024.</t>
  </si>
  <si>
    <t>En el cuarto trimestre, se reportó lo pertinente a los meses de julio, agosto y septiembre del 2023 en la plataforma CHIP, alcanzando un 100% de cumplimiento de lo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</si>
</sst>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quot;$&quot;\ * #,##0_-;\-&quot;$&quot;\ * #,##0_-;_-&quot;$&quot;\ * &quot;-&quot;_-;_-@_-"/>
    <numFmt numFmtId="166" formatCode="0.0"/>
    <numFmt numFmtId="167" formatCode="0.0%"/>
    <numFmt numFmtId="168" formatCode="0.000%"/>
    <numFmt numFmtId="169" formatCode="#,##0_ ;\-#,##0\ "/>
  </numFmts>
  <fonts count="12"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rgb="FFFF0000"/>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7060">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24">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9" fontId="6" fillId="10" borderId="1" xfId="1" applyFont="1" applyFill="1" applyBorder="1" applyAlignment="1">
      <alignment horizontal="center" vertical="center" wrapText="1"/>
    </xf>
    <xf numFmtId="0" fontId="6" fillId="9" borderId="1" xfId="0"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0" fontId="8" fillId="11" borderId="1" xfId="0" applyFont="1" applyFill="1" applyBorder="1" applyAlignment="1">
      <alignment horizontal="center"/>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9" fontId="6" fillId="10" borderId="1" xfId="1"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0" fontId="3" fillId="0" borderId="1" xfId="0" applyFont="1" applyFill="1" applyBorder="1" applyAlignment="1">
      <alignment horizontal="justify" vertical="center" wrapText="1"/>
    </xf>
    <xf numFmtId="9" fontId="3" fillId="0" borderId="11" xfId="1" applyFont="1" applyFill="1" applyBorder="1" applyAlignment="1">
      <alignment horizontal="left" vertical="center" wrapText="1"/>
    </xf>
    <xf numFmtId="0" fontId="3" fillId="0" borderId="1" xfId="0" applyFont="1" applyFill="1" applyBorder="1" applyAlignment="1">
      <alignment horizontal="center" vertical="center" wrapText="1"/>
    </xf>
    <xf numFmtId="165" fontId="3" fillId="0" borderId="1" xfId="2" applyFont="1" applyFill="1" applyBorder="1" applyAlignment="1">
      <alignment horizontal="center" vertical="center" wrapText="1"/>
    </xf>
    <xf numFmtId="0" fontId="6" fillId="9" borderId="1" xfId="0" applyFont="1" applyFill="1" applyBorder="1" applyAlignment="1">
      <alignment horizontal="justify" vertical="center"/>
    </xf>
    <xf numFmtId="0" fontId="7" fillId="9" borderId="1"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center" vertical="center"/>
    </xf>
    <xf numFmtId="10" fontId="0" fillId="0" borderId="1" xfId="0" applyNumberFormat="1" applyBorder="1" applyAlignment="1">
      <alignment horizontal="center" vertical="center"/>
    </xf>
    <xf numFmtId="10" fontId="0" fillId="10" borderId="1" xfId="0" applyNumberFormat="1" applyFill="1" applyBorder="1" applyAlignment="1">
      <alignment horizontal="center" vertical="center"/>
    </xf>
    <xf numFmtId="9" fontId="6"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2" fontId="0" fillId="0" borderId="1" xfId="0" applyNumberFormat="1" applyBorder="1" applyAlignment="1">
      <alignment horizontal="center"/>
    </xf>
    <xf numFmtId="1" fontId="0" fillId="0" borderId="1" xfId="0" applyNumberFormat="1" applyBorder="1" applyAlignment="1">
      <alignment horizontal="center"/>
    </xf>
    <xf numFmtId="0" fontId="2" fillId="10" borderId="5" xfId="0" applyFont="1" applyFill="1" applyBorder="1" applyAlignment="1">
      <alignment horizontal="justify" vertical="center"/>
    </xf>
    <xf numFmtId="0" fontId="2" fillId="10" borderId="5" xfId="0" applyFont="1" applyFill="1" applyBorder="1" applyAlignment="1">
      <alignment horizontal="center" vertical="center" wrapText="1"/>
    </xf>
    <xf numFmtId="0" fontId="2" fillId="10" borderId="5" xfId="0" applyFont="1" applyFill="1" applyBorder="1" applyAlignment="1">
      <alignment horizontal="justify" vertical="center" wrapText="1"/>
    </xf>
    <xf numFmtId="0" fontId="2" fillId="10" borderId="5" xfId="0" applyFont="1" applyFill="1" applyBorder="1" applyAlignment="1">
      <alignment horizontal="center" vertical="center"/>
    </xf>
    <xf numFmtId="9" fontId="6" fillId="10"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9" fontId="3" fillId="9" borderId="1" xfId="1" applyFont="1" applyFill="1" applyBorder="1" applyAlignment="1" applyProtection="1">
      <alignment horizontal="justify" vertical="center" wrapText="1"/>
      <protection locked="0"/>
    </xf>
    <xf numFmtId="165" fontId="3" fillId="10" borderId="1" xfId="2" applyFont="1" applyFill="1" applyBorder="1" applyAlignment="1" applyProtection="1">
      <alignment horizontal="center" vertical="center" wrapText="1"/>
      <protection locked="0"/>
    </xf>
    <xf numFmtId="1" fontId="2" fillId="10" borderId="1" xfId="0" applyNumberFormat="1" applyFont="1" applyFill="1" applyBorder="1" applyAlignment="1">
      <alignment horizontal="center" vertical="center" wrapText="1"/>
    </xf>
    <xf numFmtId="9" fontId="3" fillId="10" borderId="1" xfId="1" applyFont="1" applyFill="1" applyBorder="1" applyAlignment="1" applyProtection="1">
      <alignment horizontal="justify" vertical="center" wrapText="1"/>
      <protection locked="0"/>
    </xf>
    <xf numFmtId="0" fontId="3" fillId="10" borderId="5" xfId="0" applyFont="1" applyFill="1" applyBorder="1" applyAlignment="1" applyProtection="1">
      <alignment horizontal="center" vertical="center" wrapText="1"/>
      <protection locked="0"/>
    </xf>
    <xf numFmtId="9" fontId="3" fillId="10" borderId="5" xfId="1" applyFont="1" applyFill="1" applyBorder="1" applyAlignment="1" applyProtection="1">
      <alignment horizontal="justify" vertical="center" wrapText="1"/>
      <protection locked="0"/>
    </xf>
    <xf numFmtId="0" fontId="3" fillId="9"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2" fontId="0" fillId="0" borderId="0" xfId="0" applyNumberFormat="1"/>
    <xf numFmtId="10" fontId="3" fillId="2" borderId="1" xfId="1" applyNumberFormat="1" applyFont="1" applyFill="1" applyBorder="1" applyAlignment="1">
      <alignment horizontal="center" vertical="center" wrapText="1"/>
    </xf>
    <xf numFmtId="10" fontId="3" fillId="10" borderId="1" xfId="1" applyNumberFormat="1" applyFont="1" applyFill="1" applyBorder="1" applyAlignment="1">
      <alignment horizontal="center" vertical="center" wrapText="1"/>
    </xf>
    <xf numFmtId="10" fontId="3" fillId="9" borderId="1" xfId="1"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protection locked="0"/>
    </xf>
    <xf numFmtId="167" fontId="0" fillId="0" borderId="1" xfId="0" applyNumberFormat="1" applyBorder="1" applyAlignment="1">
      <alignment horizontal="center" vertical="center"/>
    </xf>
    <xf numFmtId="0" fontId="0" fillId="0" borderId="1" xfId="0" applyBorder="1"/>
    <xf numFmtId="167" fontId="3" fillId="2" borderId="1" xfId="1" applyNumberFormat="1" applyFont="1" applyFill="1" applyBorder="1" applyAlignment="1">
      <alignment horizontal="center" vertical="center" wrapText="1"/>
    </xf>
    <xf numFmtId="168" fontId="0" fillId="0" borderId="1" xfId="0" applyNumberFormat="1" applyBorder="1" applyAlignment="1">
      <alignment horizontal="center" vertical="center"/>
    </xf>
    <xf numFmtId="166" fontId="3" fillId="0" borderId="0" xfId="0" applyNumberFormat="1" applyFont="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167" fontId="3" fillId="10" borderId="1" xfId="1" applyNumberFormat="1" applyFont="1" applyFill="1" applyBorder="1" applyAlignment="1">
      <alignment horizontal="center" vertical="center" wrapText="1"/>
    </xf>
    <xf numFmtId="0" fontId="6" fillId="8" borderId="1" xfId="0" applyFont="1" applyFill="1" applyBorder="1" applyAlignment="1" applyProtection="1">
      <alignment horizontal="center" vertical="center"/>
      <protection locked="0"/>
    </xf>
    <xf numFmtId="1" fontId="3" fillId="2" borderId="1" xfId="2"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lignment horizontal="justify"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justify" vertical="center" wrapText="1"/>
    </xf>
    <xf numFmtId="0" fontId="3" fillId="8" borderId="1" xfId="0" applyFont="1" applyFill="1" applyBorder="1" applyAlignment="1">
      <alignment horizontal="center" vertical="center"/>
    </xf>
    <xf numFmtId="2" fontId="3" fillId="8" borderId="1"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168" fontId="3" fillId="2" borderId="1" xfId="1" applyNumberFormat="1" applyFont="1" applyFill="1" applyBorder="1" applyAlignment="1">
      <alignment horizontal="center" vertical="center" wrapText="1"/>
    </xf>
    <xf numFmtId="9" fontId="3" fillId="0" borderId="11" xfId="1" applyFont="1" applyFill="1" applyBorder="1" applyAlignment="1">
      <alignment horizontal="left" vertical="center" wrapText="1"/>
    </xf>
    <xf numFmtId="1" fontId="2" fillId="10"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10" fontId="3" fillId="2" borderId="1" xfId="1"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2" fontId="3" fillId="8" borderId="1"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167" fontId="3" fillId="2" borderId="1" xfId="1" applyNumberFormat="1" applyFont="1" applyFill="1" applyBorder="1" applyAlignment="1">
      <alignment horizontal="center" vertical="center" wrapText="1"/>
    </xf>
    <xf numFmtId="168" fontId="3" fillId="2" borderId="1" xfId="1" applyNumberFormat="1"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2" fillId="9" borderId="1" xfId="0" applyFont="1" applyFill="1" applyBorder="1" applyAlignment="1" applyProtection="1">
      <alignment vertical="center"/>
      <protection locked="0"/>
    </xf>
    <xf numFmtId="0" fontId="2" fillId="10" borderId="1" xfId="0" applyFont="1" applyFill="1" applyBorder="1" applyAlignment="1" applyProtection="1">
      <alignment vertical="center"/>
      <protection locked="0"/>
    </xf>
    <xf numFmtId="0" fontId="2" fillId="8" borderId="1" xfId="0" applyFont="1" applyFill="1" applyBorder="1" applyAlignment="1" applyProtection="1">
      <alignment vertical="center"/>
      <protection locked="0"/>
    </xf>
    <xf numFmtId="0" fontId="2" fillId="7" borderId="4"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2" fillId="4" borderId="10" xfId="0" applyFont="1" applyFill="1" applyBorder="1" applyAlignment="1" applyProtection="1">
      <alignment vertical="center" wrapText="1"/>
      <protection locked="0"/>
    </xf>
    <xf numFmtId="0" fontId="2" fillId="5" borderId="7" xfId="0" applyFont="1" applyFill="1" applyBorder="1" applyAlignment="1" applyProtection="1">
      <alignment vertical="center" wrapText="1"/>
      <protection locked="0"/>
    </xf>
    <xf numFmtId="0" fontId="2" fillId="5" borderId="9" xfId="0" applyFont="1" applyFill="1" applyBorder="1" applyAlignment="1" applyProtection="1">
      <alignmen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0" xfId="0" applyNumberFormat="1" applyFont="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0" borderId="11" xfId="1" applyFont="1" applyFill="1" applyBorder="1" applyAlignment="1">
      <alignment horizontal="left" vertical="center" wrapText="1"/>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69" fontId="3" fillId="2" borderId="1" xfId="0" applyNumberFormat="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2" xfId="1" applyFont="1" applyFill="1" applyBorder="1" applyAlignment="1" applyProtection="1">
      <alignment horizontal="justify" vertical="center" wrapText="1"/>
      <protection locked="0"/>
    </xf>
    <xf numFmtId="0" fontId="10" fillId="0" borderId="0" xfId="0" applyFont="1" applyAlignment="1">
      <alignment horizontal="justify" vertical="center"/>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vertical="top" wrapText="1"/>
      <protection locked="0"/>
    </xf>
    <xf numFmtId="0" fontId="3" fillId="2" borderId="1" xfId="1" applyNumberFormat="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0" fillId="0"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0" fontId="3" fillId="2" borderId="1" xfId="1" applyNumberFormat="1" applyFont="1" applyFill="1" applyBorder="1" applyAlignment="1">
      <alignment horizontal="center" vertical="center" wrapText="1"/>
    </xf>
    <xf numFmtId="9" fontId="3" fillId="0" borderId="1" xfId="1" applyFont="1" applyFill="1" applyBorder="1" applyAlignment="1" applyProtection="1">
      <alignment horizontal="justify" vertical="center" wrapText="1"/>
      <protection locked="0"/>
    </xf>
    <xf numFmtId="0" fontId="3" fillId="2" borderId="1" xfId="1" applyNumberFormat="1" applyFont="1" applyFill="1" applyBorder="1" applyAlignment="1" applyProtection="1">
      <alignment horizontal="justify" vertical="center" wrapText="1"/>
      <protection locked="0"/>
    </xf>
    <xf numFmtId="9" fontId="0"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1" xfId="1" applyFont="1" applyFill="1" applyBorder="1" applyAlignment="1" applyProtection="1">
      <alignment horizontal="justify" vertical="center" wrapText="1"/>
      <protection locked="0"/>
    </xf>
    <xf numFmtId="0" fontId="9" fillId="0" borderId="0" xfId="0" applyFont="1" applyAlignment="1" applyProtection="1">
      <alignment horizontal="justify" vertical="center"/>
      <protection locked="0"/>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 fillId="9" borderId="3"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7060">
    <cellStyle name="Millares 2" xfId="4"/>
    <cellStyle name="Millares 2 10" xfId="76"/>
    <cellStyle name="Millares 2 10 10" xfId="3100"/>
    <cellStyle name="Millares 2 10 11" xfId="4108"/>
    <cellStyle name="Millares 2 10 12" xfId="5116"/>
    <cellStyle name="Millares 2 10 13" xfId="6124"/>
    <cellStyle name="Millares 2 10 2" xfId="220"/>
    <cellStyle name="Millares 2 10 2 2" xfId="1228"/>
    <cellStyle name="Millares 2 10 2 3" xfId="2236"/>
    <cellStyle name="Millares 2 10 2 4" xfId="3244"/>
    <cellStyle name="Millares 2 10 2 5" xfId="4252"/>
    <cellStyle name="Millares 2 10 2 6" xfId="5260"/>
    <cellStyle name="Millares 2 10 2 7" xfId="6268"/>
    <cellStyle name="Millares 2 10 3" xfId="364"/>
    <cellStyle name="Millares 2 10 3 2" xfId="1372"/>
    <cellStyle name="Millares 2 10 3 3" xfId="2380"/>
    <cellStyle name="Millares 2 10 3 4" xfId="3388"/>
    <cellStyle name="Millares 2 10 3 5" xfId="4396"/>
    <cellStyle name="Millares 2 10 3 6" xfId="5404"/>
    <cellStyle name="Millares 2 10 3 7" xfId="6412"/>
    <cellStyle name="Millares 2 10 4" xfId="508"/>
    <cellStyle name="Millares 2 10 4 2" xfId="1516"/>
    <cellStyle name="Millares 2 10 4 3" xfId="2524"/>
    <cellStyle name="Millares 2 10 4 4" xfId="3532"/>
    <cellStyle name="Millares 2 10 4 5" xfId="4540"/>
    <cellStyle name="Millares 2 10 4 6" xfId="5548"/>
    <cellStyle name="Millares 2 10 4 7" xfId="6556"/>
    <cellStyle name="Millares 2 10 5" xfId="652"/>
    <cellStyle name="Millares 2 10 5 2" xfId="1660"/>
    <cellStyle name="Millares 2 10 5 3" xfId="2668"/>
    <cellStyle name="Millares 2 10 5 4" xfId="3676"/>
    <cellStyle name="Millares 2 10 5 5" xfId="4684"/>
    <cellStyle name="Millares 2 10 5 6" xfId="5692"/>
    <cellStyle name="Millares 2 10 5 7" xfId="6700"/>
    <cellStyle name="Millares 2 10 6" xfId="796"/>
    <cellStyle name="Millares 2 10 6 2" xfId="1804"/>
    <cellStyle name="Millares 2 10 6 3" xfId="2812"/>
    <cellStyle name="Millares 2 10 6 4" xfId="3820"/>
    <cellStyle name="Millares 2 10 6 5" xfId="4828"/>
    <cellStyle name="Millares 2 10 6 6" xfId="5836"/>
    <cellStyle name="Millares 2 10 6 7" xfId="6844"/>
    <cellStyle name="Millares 2 10 7" xfId="940"/>
    <cellStyle name="Millares 2 10 7 2" xfId="1948"/>
    <cellStyle name="Millares 2 10 7 3" xfId="2956"/>
    <cellStyle name="Millares 2 10 7 4" xfId="3964"/>
    <cellStyle name="Millares 2 10 7 5" xfId="4972"/>
    <cellStyle name="Millares 2 10 7 6" xfId="5980"/>
    <cellStyle name="Millares 2 10 7 7" xfId="6988"/>
    <cellStyle name="Millares 2 10 8" xfId="1084"/>
    <cellStyle name="Millares 2 10 9" xfId="2092"/>
    <cellStyle name="Millares 2 11" xfId="100"/>
    <cellStyle name="Millares 2 11 10" xfId="3124"/>
    <cellStyle name="Millares 2 11 11" xfId="4132"/>
    <cellStyle name="Millares 2 11 12" xfId="5140"/>
    <cellStyle name="Millares 2 11 13" xfId="6148"/>
    <cellStyle name="Millares 2 11 2" xfId="244"/>
    <cellStyle name="Millares 2 11 2 2" xfId="1252"/>
    <cellStyle name="Millares 2 11 2 3" xfId="2260"/>
    <cellStyle name="Millares 2 11 2 4" xfId="3268"/>
    <cellStyle name="Millares 2 11 2 5" xfId="4276"/>
    <cellStyle name="Millares 2 11 2 6" xfId="5284"/>
    <cellStyle name="Millares 2 11 2 7" xfId="6292"/>
    <cellStyle name="Millares 2 11 3" xfId="388"/>
    <cellStyle name="Millares 2 11 3 2" xfId="1396"/>
    <cellStyle name="Millares 2 11 3 3" xfId="2404"/>
    <cellStyle name="Millares 2 11 3 4" xfId="3412"/>
    <cellStyle name="Millares 2 11 3 5" xfId="4420"/>
    <cellStyle name="Millares 2 11 3 6" xfId="5428"/>
    <cellStyle name="Millares 2 11 3 7" xfId="6436"/>
    <cellStyle name="Millares 2 11 4" xfId="532"/>
    <cellStyle name="Millares 2 11 4 2" xfId="1540"/>
    <cellStyle name="Millares 2 11 4 3" xfId="2548"/>
    <cellStyle name="Millares 2 11 4 4" xfId="3556"/>
    <cellStyle name="Millares 2 11 4 5" xfId="4564"/>
    <cellStyle name="Millares 2 11 4 6" xfId="5572"/>
    <cellStyle name="Millares 2 11 4 7" xfId="6580"/>
    <cellStyle name="Millares 2 11 5" xfId="676"/>
    <cellStyle name="Millares 2 11 5 2" xfId="1684"/>
    <cellStyle name="Millares 2 11 5 3" xfId="2692"/>
    <cellStyle name="Millares 2 11 5 4" xfId="3700"/>
    <cellStyle name="Millares 2 11 5 5" xfId="4708"/>
    <cellStyle name="Millares 2 11 5 6" xfId="5716"/>
    <cellStyle name="Millares 2 11 5 7" xfId="6724"/>
    <cellStyle name="Millares 2 11 6" xfId="820"/>
    <cellStyle name="Millares 2 11 6 2" xfId="1828"/>
    <cellStyle name="Millares 2 11 6 3" xfId="2836"/>
    <cellStyle name="Millares 2 11 6 4" xfId="3844"/>
    <cellStyle name="Millares 2 11 6 5" xfId="4852"/>
    <cellStyle name="Millares 2 11 6 6" xfId="5860"/>
    <cellStyle name="Millares 2 11 6 7" xfId="6868"/>
    <cellStyle name="Millares 2 11 7" xfId="964"/>
    <cellStyle name="Millares 2 11 7 2" xfId="1972"/>
    <cellStyle name="Millares 2 11 7 3" xfId="2980"/>
    <cellStyle name="Millares 2 11 7 4" xfId="3988"/>
    <cellStyle name="Millares 2 11 7 5" xfId="4996"/>
    <cellStyle name="Millares 2 11 7 6" xfId="6004"/>
    <cellStyle name="Millares 2 11 7 7" xfId="7012"/>
    <cellStyle name="Millares 2 11 8" xfId="1108"/>
    <cellStyle name="Millares 2 11 9" xfId="2116"/>
    <cellStyle name="Millares 2 12" xfId="124"/>
    <cellStyle name="Millares 2 12 10" xfId="3148"/>
    <cellStyle name="Millares 2 12 11" xfId="4156"/>
    <cellStyle name="Millares 2 12 12" xfId="5164"/>
    <cellStyle name="Millares 2 12 13" xfId="6172"/>
    <cellStyle name="Millares 2 12 2" xfId="268"/>
    <cellStyle name="Millares 2 12 2 2" xfId="1276"/>
    <cellStyle name="Millares 2 12 2 3" xfId="2284"/>
    <cellStyle name="Millares 2 12 2 4" xfId="3292"/>
    <cellStyle name="Millares 2 12 2 5" xfId="4300"/>
    <cellStyle name="Millares 2 12 2 6" xfId="5308"/>
    <cellStyle name="Millares 2 12 2 7" xfId="6316"/>
    <cellStyle name="Millares 2 12 3" xfId="412"/>
    <cellStyle name="Millares 2 12 3 2" xfId="1420"/>
    <cellStyle name="Millares 2 12 3 3" xfId="2428"/>
    <cellStyle name="Millares 2 12 3 4" xfId="3436"/>
    <cellStyle name="Millares 2 12 3 5" xfId="4444"/>
    <cellStyle name="Millares 2 12 3 6" xfId="5452"/>
    <cellStyle name="Millares 2 12 3 7" xfId="6460"/>
    <cellStyle name="Millares 2 12 4" xfId="556"/>
    <cellStyle name="Millares 2 12 4 2" xfId="1564"/>
    <cellStyle name="Millares 2 12 4 3" xfId="2572"/>
    <cellStyle name="Millares 2 12 4 4" xfId="3580"/>
    <cellStyle name="Millares 2 12 4 5" xfId="4588"/>
    <cellStyle name="Millares 2 12 4 6" xfId="5596"/>
    <cellStyle name="Millares 2 12 4 7" xfId="6604"/>
    <cellStyle name="Millares 2 12 5" xfId="700"/>
    <cellStyle name="Millares 2 12 5 2" xfId="1708"/>
    <cellStyle name="Millares 2 12 5 3" xfId="2716"/>
    <cellStyle name="Millares 2 12 5 4" xfId="3724"/>
    <cellStyle name="Millares 2 12 5 5" xfId="4732"/>
    <cellStyle name="Millares 2 12 5 6" xfId="5740"/>
    <cellStyle name="Millares 2 12 5 7" xfId="6748"/>
    <cellStyle name="Millares 2 12 6" xfId="844"/>
    <cellStyle name="Millares 2 12 6 2" xfId="1852"/>
    <cellStyle name="Millares 2 12 6 3" xfId="2860"/>
    <cellStyle name="Millares 2 12 6 4" xfId="3868"/>
    <cellStyle name="Millares 2 12 6 5" xfId="4876"/>
    <cellStyle name="Millares 2 12 6 6" xfId="5884"/>
    <cellStyle name="Millares 2 12 6 7" xfId="6892"/>
    <cellStyle name="Millares 2 12 7" xfId="988"/>
    <cellStyle name="Millares 2 12 7 2" xfId="1996"/>
    <cellStyle name="Millares 2 12 7 3" xfId="3004"/>
    <cellStyle name="Millares 2 12 7 4" xfId="4012"/>
    <cellStyle name="Millares 2 12 7 5" xfId="5020"/>
    <cellStyle name="Millares 2 12 7 6" xfId="6028"/>
    <cellStyle name="Millares 2 12 7 7" xfId="7036"/>
    <cellStyle name="Millares 2 12 8" xfId="1132"/>
    <cellStyle name="Millares 2 12 9" xfId="2140"/>
    <cellStyle name="Millares 2 13" xfId="148"/>
    <cellStyle name="Millares 2 13 2" xfId="1156"/>
    <cellStyle name="Millares 2 13 3" xfId="2164"/>
    <cellStyle name="Millares 2 13 4" xfId="3172"/>
    <cellStyle name="Millares 2 13 5" xfId="4180"/>
    <cellStyle name="Millares 2 13 6" xfId="5188"/>
    <cellStyle name="Millares 2 13 7" xfId="6196"/>
    <cellStyle name="Millares 2 14" xfId="292"/>
    <cellStyle name="Millares 2 14 2" xfId="1300"/>
    <cellStyle name="Millares 2 14 3" xfId="2308"/>
    <cellStyle name="Millares 2 14 4" xfId="3316"/>
    <cellStyle name="Millares 2 14 5" xfId="4324"/>
    <cellStyle name="Millares 2 14 6" xfId="5332"/>
    <cellStyle name="Millares 2 14 7" xfId="6340"/>
    <cellStyle name="Millares 2 15" xfId="436"/>
    <cellStyle name="Millares 2 15 2" xfId="1444"/>
    <cellStyle name="Millares 2 15 3" xfId="2452"/>
    <cellStyle name="Millares 2 15 4" xfId="3460"/>
    <cellStyle name="Millares 2 15 5" xfId="4468"/>
    <cellStyle name="Millares 2 15 6" xfId="5476"/>
    <cellStyle name="Millares 2 15 7" xfId="6484"/>
    <cellStyle name="Millares 2 16" xfId="580"/>
    <cellStyle name="Millares 2 16 2" xfId="1588"/>
    <cellStyle name="Millares 2 16 3" xfId="2596"/>
    <cellStyle name="Millares 2 16 4" xfId="3604"/>
    <cellStyle name="Millares 2 16 5" xfId="4612"/>
    <cellStyle name="Millares 2 16 6" xfId="5620"/>
    <cellStyle name="Millares 2 16 7" xfId="6628"/>
    <cellStyle name="Millares 2 17" xfId="724"/>
    <cellStyle name="Millares 2 17 2" xfId="1732"/>
    <cellStyle name="Millares 2 17 3" xfId="2740"/>
    <cellStyle name="Millares 2 17 4" xfId="3748"/>
    <cellStyle name="Millares 2 17 5" xfId="4756"/>
    <cellStyle name="Millares 2 17 6" xfId="5764"/>
    <cellStyle name="Millares 2 17 7" xfId="6772"/>
    <cellStyle name="Millares 2 18" xfId="868"/>
    <cellStyle name="Millares 2 18 2" xfId="1876"/>
    <cellStyle name="Millares 2 18 3" xfId="2884"/>
    <cellStyle name="Millares 2 18 4" xfId="3892"/>
    <cellStyle name="Millares 2 18 5" xfId="4900"/>
    <cellStyle name="Millares 2 18 6" xfId="5908"/>
    <cellStyle name="Millares 2 18 7" xfId="6916"/>
    <cellStyle name="Millares 2 19" xfId="1012"/>
    <cellStyle name="Millares 2 2" xfId="5"/>
    <cellStyle name="Millares 2 2 10" xfId="149"/>
    <cellStyle name="Millares 2 2 10 2" xfId="1157"/>
    <cellStyle name="Millares 2 2 10 3" xfId="2165"/>
    <cellStyle name="Millares 2 2 10 4" xfId="3173"/>
    <cellStyle name="Millares 2 2 10 5" xfId="4181"/>
    <cellStyle name="Millares 2 2 10 6" xfId="5189"/>
    <cellStyle name="Millares 2 2 10 7" xfId="6197"/>
    <cellStyle name="Millares 2 2 11" xfId="293"/>
    <cellStyle name="Millares 2 2 11 2" xfId="1301"/>
    <cellStyle name="Millares 2 2 11 3" xfId="2309"/>
    <cellStyle name="Millares 2 2 11 4" xfId="3317"/>
    <cellStyle name="Millares 2 2 11 5" xfId="4325"/>
    <cellStyle name="Millares 2 2 11 6" xfId="5333"/>
    <cellStyle name="Millares 2 2 11 7" xfId="6341"/>
    <cellStyle name="Millares 2 2 12" xfId="437"/>
    <cellStyle name="Millares 2 2 12 2" xfId="1445"/>
    <cellStyle name="Millares 2 2 12 3" xfId="2453"/>
    <cellStyle name="Millares 2 2 12 4" xfId="3461"/>
    <cellStyle name="Millares 2 2 12 5" xfId="4469"/>
    <cellStyle name="Millares 2 2 12 6" xfId="5477"/>
    <cellStyle name="Millares 2 2 12 7" xfId="6485"/>
    <cellStyle name="Millares 2 2 13" xfId="581"/>
    <cellStyle name="Millares 2 2 13 2" xfId="1589"/>
    <cellStyle name="Millares 2 2 13 3" xfId="2597"/>
    <cellStyle name="Millares 2 2 13 4" xfId="3605"/>
    <cellStyle name="Millares 2 2 13 5" xfId="4613"/>
    <cellStyle name="Millares 2 2 13 6" xfId="5621"/>
    <cellStyle name="Millares 2 2 13 7" xfId="6629"/>
    <cellStyle name="Millares 2 2 14" xfId="725"/>
    <cellStyle name="Millares 2 2 14 2" xfId="1733"/>
    <cellStyle name="Millares 2 2 14 3" xfId="2741"/>
    <cellStyle name="Millares 2 2 14 4" xfId="3749"/>
    <cellStyle name="Millares 2 2 14 5" xfId="4757"/>
    <cellStyle name="Millares 2 2 14 6" xfId="5765"/>
    <cellStyle name="Millares 2 2 14 7" xfId="6773"/>
    <cellStyle name="Millares 2 2 15" xfId="869"/>
    <cellStyle name="Millares 2 2 15 2" xfId="1877"/>
    <cellStyle name="Millares 2 2 15 3" xfId="2885"/>
    <cellStyle name="Millares 2 2 15 4" xfId="3893"/>
    <cellStyle name="Millares 2 2 15 5" xfId="4901"/>
    <cellStyle name="Millares 2 2 15 6" xfId="5909"/>
    <cellStyle name="Millares 2 2 15 7" xfId="6917"/>
    <cellStyle name="Millares 2 2 16" xfId="1013"/>
    <cellStyle name="Millares 2 2 17" xfId="2021"/>
    <cellStyle name="Millares 2 2 18" xfId="3029"/>
    <cellStyle name="Millares 2 2 19" xfId="4037"/>
    <cellStyle name="Millares 2 2 2" xfId="9"/>
    <cellStyle name="Millares 2 2 2 10" xfId="441"/>
    <cellStyle name="Millares 2 2 2 10 2" xfId="1449"/>
    <cellStyle name="Millares 2 2 2 10 3" xfId="2457"/>
    <cellStyle name="Millares 2 2 2 10 4" xfId="3465"/>
    <cellStyle name="Millares 2 2 2 10 5" xfId="4473"/>
    <cellStyle name="Millares 2 2 2 10 6" xfId="5481"/>
    <cellStyle name="Millares 2 2 2 10 7" xfId="6489"/>
    <cellStyle name="Millares 2 2 2 11" xfId="585"/>
    <cellStyle name="Millares 2 2 2 11 2" xfId="1593"/>
    <cellStyle name="Millares 2 2 2 11 3" xfId="2601"/>
    <cellStyle name="Millares 2 2 2 11 4" xfId="3609"/>
    <cellStyle name="Millares 2 2 2 11 5" xfId="4617"/>
    <cellStyle name="Millares 2 2 2 11 6" xfId="5625"/>
    <cellStyle name="Millares 2 2 2 11 7" xfId="6633"/>
    <cellStyle name="Millares 2 2 2 12" xfId="729"/>
    <cellStyle name="Millares 2 2 2 12 2" xfId="1737"/>
    <cellStyle name="Millares 2 2 2 12 3" xfId="2745"/>
    <cellStyle name="Millares 2 2 2 12 4" xfId="3753"/>
    <cellStyle name="Millares 2 2 2 12 5" xfId="4761"/>
    <cellStyle name="Millares 2 2 2 12 6" xfId="5769"/>
    <cellStyle name="Millares 2 2 2 12 7" xfId="6777"/>
    <cellStyle name="Millares 2 2 2 13" xfId="873"/>
    <cellStyle name="Millares 2 2 2 13 2" xfId="1881"/>
    <cellStyle name="Millares 2 2 2 13 3" xfId="2889"/>
    <cellStyle name="Millares 2 2 2 13 4" xfId="3897"/>
    <cellStyle name="Millares 2 2 2 13 5" xfId="4905"/>
    <cellStyle name="Millares 2 2 2 13 6" xfId="5913"/>
    <cellStyle name="Millares 2 2 2 13 7" xfId="6921"/>
    <cellStyle name="Millares 2 2 2 14" xfId="1017"/>
    <cellStyle name="Millares 2 2 2 15" xfId="2025"/>
    <cellStyle name="Millares 2 2 2 16" xfId="3033"/>
    <cellStyle name="Millares 2 2 2 17" xfId="4041"/>
    <cellStyle name="Millares 2 2 2 18" xfId="5049"/>
    <cellStyle name="Millares 2 2 2 19" xfId="6057"/>
    <cellStyle name="Millares 2 2 2 2" xfId="21"/>
    <cellStyle name="Millares 2 2 2 2 10" xfId="597"/>
    <cellStyle name="Millares 2 2 2 2 10 2" xfId="1605"/>
    <cellStyle name="Millares 2 2 2 2 10 3" xfId="2613"/>
    <cellStyle name="Millares 2 2 2 2 10 4" xfId="3621"/>
    <cellStyle name="Millares 2 2 2 2 10 5" xfId="4629"/>
    <cellStyle name="Millares 2 2 2 2 10 6" xfId="5637"/>
    <cellStyle name="Millares 2 2 2 2 10 7" xfId="6645"/>
    <cellStyle name="Millares 2 2 2 2 11" xfId="741"/>
    <cellStyle name="Millares 2 2 2 2 11 2" xfId="1749"/>
    <cellStyle name="Millares 2 2 2 2 11 3" xfId="2757"/>
    <cellStyle name="Millares 2 2 2 2 11 4" xfId="3765"/>
    <cellStyle name="Millares 2 2 2 2 11 5" xfId="4773"/>
    <cellStyle name="Millares 2 2 2 2 11 6" xfId="5781"/>
    <cellStyle name="Millares 2 2 2 2 11 7" xfId="6789"/>
    <cellStyle name="Millares 2 2 2 2 12" xfId="885"/>
    <cellStyle name="Millares 2 2 2 2 12 2" xfId="1893"/>
    <cellStyle name="Millares 2 2 2 2 12 3" xfId="2901"/>
    <cellStyle name="Millares 2 2 2 2 12 4" xfId="3909"/>
    <cellStyle name="Millares 2 2 2 2 12 5" xfId="4917"/>
    <cellStyle name="Millares 2 2 2 2 12 6" xfId="5925"/>
    <cellStyle name="Millares 2 2 2 2 12 7" xfId="6933"/>
    <cellStyle name="Millares 2 2 2 2 13" xfId="1029"/>
    <cellStyle name="Millares 2 2 2 2 14" xfId="2037"/>
    <cellStyle name="Millares 2 2 2 2 15" xfId="3045"/>
    <cellStyle name="Millares 2 2 2 2 16" xfId="4053"/>
    <cellStyle name="Millares 2 2 2 2 17" xfId="5061"/>
    <cellStyle name="Millares 2 2 2 2 18" xfId="6069"/>
    <cellStyle name="Millares 2 2 2 2 2" xfId="45"/>
    <cellStyle name="Millares 2 2 2 2 2 10" xfId="3069"/>
    <cellStyle name="Millares 2 2 2 2 2 11" xfId="4077"/>
    <cellStyle name="Millares 2 2 2 2 2 12" xfId="5085"/>
    <cellStyle name="Millares 2 2 2 2 2 13" xfId="6093"/>
    <cellStyle name="Millares 2 2 2 2 2 2" xfId="189"/>
    <cellStyle name="Millares 2 2 2 2 2 2 2" xfId="1197"/>
    <cellStyle name="Millares 2 2 2 2 2 2 3" xfId="2205"/>
    <cellStyle name="Millares 2 2 2 2 2 2 4" xfId="3213"/>
    <cellStyle name="Millares 2 2 2 2 2 2 5" xfId="4221"/>
    <cellStyle name="Millares 2 2 2 2 2 2 6" xfId="5229"/>
    <cellStyle name="Millares 2 2 2 2 2 2 7" xfId="6237"/>
    <cellStyle name="Millares 2 2 2 2 2 3" xfId="333"/>
    <cellStyle name="Millares 2 2 2 2 2 3 2" xfId="1341"/>
    <cellStyle name="Millares 2 2 2 2 2 3 3" xfId="2349"/>
    <cellStyle name="Millares 2 2 2 2 2 3 4" xfId="3357"/>
    <cellStyle name="Millares 2 2 2 2 2 3 5" xfId="4365"/>
    <cellStyle name="Millares 2 2 2 2 2 3 6" xfId="5373"/>
    <cellStyle name="Millares 2 2 2 2 2 3 7" xfId="6381"/>
    <cellStyle name="Millares 2 2 2 2 2 4" xfId="477"/>
    <cellStyle name="Millares 2 2 2 2 2 4 2" xfId="1485"/>
    <cellStyle name="Millares 2 2 2 2 2 4 3" xfId="2493"/>
    <cellStyle name="Millares 2 2 2 2 2 4 4" xfId="3501"/>
    <cellStyle name="Millares 2 2 2 2 2 4 5" xfId="4509"/>
    <cellStyle name="Millares 2 2 2 2 2 4 6" xfId="5517"/>
    <cellStyle name="Millares 2 2 2 2 2 4 7" xfId="6525"/>
    <cellStyle name="Millares 2 2 2 2 2 5" xfId="621"/>
    <cellStyle name="Millares 2 2 2 2 2 5 2" xfId="1629"/>
    <cellStyle name="Millares 2 2 2 2 2 5 3" xfId="2637"/>
    <cellStyle name="Millares 2 2 2 2 2 5 4" xfId="3645"/>
    <cellStyle name="Millares 2 2 2 2 2 5 5" xfId="4653"/>
    <cellStyle name="Millares 2 2 2 2 2 5 6" xfId="5661"/>
    <cellStyle name="Millares 2 2 2 2 2 5 7" xfId="6669"/>
    <cellStyle name="Millares 2 2 2 2 2 6" xfId="765"/>
    <cellStyle name="Millares 2 2 2 2 2 6 2" xfId="1773"/>
    <cellStyle name="Millares 2 2 2 2 2 6 3" xfId="2781"/>
    <cellStyle name="Millares 2 2 2 2 2 6 4" xfId="3789"/>
    <cellStyle name="Millares 2 2 2 2 2 6 5" xfId="4797"/>
    <cellStyle name="Millares 2 2 2 2 2 6 6" xfId="5805"/>
    <cellStyle name="Millares 2 2 2 2 2 6 7" xfId="6813"/>
    <cellStyle name="Millares 2 2 2 2 2 7" xfId="909"/>
    <cellStyle name="Millares 2 2 2 2 2 7 2" xfId="1917"/>
    <cellStyle name="Millares 2 2 2 2 2 7 3" xfId="2925"/>
    <cellStyle name="Millares 2 2 2 2 2 7 4" xfId="3933"/>
    <cellStyle name="Millares 2 2 2 2 2 7 5" xfId="4941"/>
    <cellStyle name="Millares 2 2 2 2 2 7 6" xfId="5949"/>
    <cellStyle name="Millares 2 2 2 2 2 7 7" xfId="6957"/>
    <cellStyle name="Millares 2 2 2 2 2 8" xfId="1053"/>
    <cellStyle name="Millares 2 2 2 2 2 9" xfId="2061"/>
    <cellStyle name="Millares 2 2 2 2 3" xfId="69"/>
    <cellStyle name="Millares 2 2 2 2 3 10" xfId="3093"/>
    <cellStyle name="Millares 2 2 2 2 3 11" xfId="4101"/>
    <cellStyle name="Millares 2 2 2 2 3 12" xfId="5109"/>
    <cellStyle name="Millares 2 2 2 2 3 13" xfId="6117"/>
    <cellStyle name="Millares 2 2 2 2 3 2" xfId="213"/>
    <cellStyle name="Millares 2 2 2 2 3 2 2" xfId="1221"/>
    <cellStyle name="Millares 2 2 2 2 3 2 3" xfId="2229"/>
    <cellStyle name="Millares 2 2 2 2 3 2 4" xfId="3237"/>
    <cellStyle name="Millares 2 2 2 2 3 2 5" xfId="4245"/>
    <cellStyle name="Millares 2 2 2 2 3 2 6" xfId="5253"/>
    <cellStyle name="Millares 2 2 2 2 3 2 7" xfId="6261"/>
    <cellStyle name="Millares 2 2 2 2 3 3" xfId="357"/>
    <cellStyle name="Millares 2 2 2 2 3 3 2" xfId="1365"/>
    <cellStyle name="Millares 2 2 2 2 3 3 3" xfId="2373"/>
    <cellStyle name="Millares 2 2 2 2 3 3 4" xfId="3381"/>
    <cellStyle name="Millares 2 2 2 2 3 3 5" xfId="4389"/>
    <cellStyle name="Millares 2 2 2 2 3 3 6" xfId="5397"/>
    <cellStyle name="Millares 2 2 2 2 3 3 7" xfId="6405"/>
    <cellStyle name="Millares 2 2 2 2 3 4" xfId="501"/>
    <cellStyle name="Millares 2 2 2 2 3 4 2" xfId="1509"/>
    <cellStyle name="Millares 2 2 2 2 3 4 3" xfId="2517"/>
    <cellStyle name="Millares 2 2 2 2 3 4 4" xfId="3525"/>
    <cellStyle name="Millares 2 2 2 2 3 4 5" xfId="4533"/>
    <cellStyle name="Millares 2 2 2 2 3 4 6" xfId="5541"/>
    <cellStyle name="Millares 2 2 2 2 3 4 7" xfId="6549"/>
    <cellStyle name="Millares 2 2 2 2 3 5" xfId="645"/>
    <cellStyle name="Millares 2 2 2 2 3 5 2" xfId="1653"/>
    <cellStyle name="Millares 2 2 2 2 3 5 3" xfId="2661"/>
    <cellStyle name="Millares 2 2 2 2 3 5 4" xfId="3669"/>
    <cellStyle name="Millares 2 2 2 2 3 5 5" xfId="4677"/>
    <cellStyle name="Millares 2 2 2 2 3 5 6" xfId="5685"/>
    <cellStyle name="Millares 2 2 2 2 3 5 7" xfId="6693"/>
    <cellStyle name="Millares 2 2 2 2 3 6" xfId="789"/>
    <cellStyle name="Millares 2 2 2 2 3 6 2" xfId="1797"/>
    <cellStyle name="Millares 2 2 2 2 3 6 3" xfId="2805"/>
    <cellStyle name="Millares 2 2 2 2 3 6 4" xfId="3813"/>
    <cellStyle name="Millares 2 2 2 2 3 6 5" xfId="4821"/>
    <cellStyle name="Millares 2 2 2 2 3 6 6" xfId="5829"/>
    <cellStyle name="Millares 2 2 2 2 3 6 7" xfId="6837"/>
    <cellStyle name="Millares 2 2 2 2 3 7" xfId="933"/>
    <cellStyle name="Millares 2 2 2 2 3 7 2" xfId="1941"/>
    <cellStyle name="Millares 2 2 2 2 3 7 3" xfId="2949"/>
    <cellStyle name="Millares 2 2 2 2 3 7 4" xfId="3957"/>
    <cellStyle name="Millares 2 2 2 2 3 7 5" xfId="4965"/>
    <cellStyle name="Millares 2 2 2 2 3 7 6" xfId="5973"/>
    <cellStyle name="Millares 2 2 2 2 3 7 7" xfId="6981"/>
    <cellStyle name="Millares 2 2 2 2 3 8" xfId="1077"/>
    <cellStyle name="Millares 2 2 2 2 3 9" xfId="2085"/>
    <cellStyle name="Millares 2 2 2 2 4" xfId="93"/>
    <cellStyle name="Millares 2 2 2 2 4 10" xfId="3117"/>
    <cellStyle name="Millares 2 2 2 2 4 11" xfId="4125"/>
    <cellStyle name="Millares 2 2 2 2 4 12" xfId="5133"/>
    <cellStyle name="Millares 2 2 2 2 4 13" xfId="6141"/>
    <cellStyle name="Millares 2 2 2 2 4 2" xfId="237"/>
    <cellStyle name="Millares 2 2 2 2 4 2 2" xfId="1245"/>
    <cellStyle name="Millares 2 2 2 2 4 2 3" xfId="2253"/>
    <cellStyle name="Millares 2 2 2 2 4 2 4" xfId="3261"/>
    <cellStyle name="Millares 2 2 2 2 4 2 5" xfId="4269"/>
    <cellStyle name="Millares 2 2 2 2 4 2 6" xfId="5277"/>
    <cellStyle name="Millares 2 2 2 2 4 2 7" xfId="6285"/>
    <cellStyle name="Millares 2 2 2 2 4 3" xfId="381"/>
    <cellStyle name="Millares 2 2 2 2 4 3 2" xfId="1389"/>
    <cellStyle name="Millares 2 2 2 2 4 3 3" xfId="2397"/>
    <cellStyle name="Millares 2 2 2 2 4 3 4" xfId="3405"/>
    <cellStyle name="Millares 2 2 2 2 4 3 5" xfId="4413"/>
    <cellStyle name="Millares 2 2 2 2 4 3 6" xfId="5421"/>
    <cellStyle name="Millares 2 2 2 2 4 3 7" xfId="6429"/>
    <cellStyle name="Millares 2 2 2 2 4 4" xfId="525"/>
    <cellStyle name="Millares 2 2 2 2 4 4 2" xfId="1533"/>
    <cellStyle name="Millares 2 2 2 2 4 4 3" xfId="2541"/>
    <cellStyle name="Millares 2 2 2 2 4 4 4" xfId="3549"/>
    <cellStyle name="Millares 2 2 2 2 4 4 5" xfId="4557"/>
    <cellStyle name="Millares 2 2 2 2 4 4 6" xfId="5565"/>
    <cellStyle name="Millares 2 2 2 2 4 4 7" xfId="6573"/>
    <cellStyle name="Millares 2 2 2 2 4 5" xfId="669"/>
    <cellStyle name="Millares 2 2 2 2 4 5 2" xfId="1677"/>
    <cellStyle name="Millares 2 2 2 2 4 5 3" xfId="2685"/>
    <cellStyle name="Millares 2 2 2 2 4 5 4" xfId="3693"/>
    <cellStyle name="Millares 2 2 2 2 4 5 5" xfId="4701"/>
    <cellStyle name="Millares 2 2 2 2 4 5 6" xfId="5709"/>
    <cellStyle name="Millares 2 2 2 2 4 5 7" xfId="6717"/>
    <cellStyle name="Millares 2 2 2 2 4 6" xfId="813"/>
    <cellStyle name="Millares 2 2 2 2 4 6 2" xfId="1821"/>
    <cellStyle name="Millares 2 2 2 2 4 6 3" xfId="2829"/>
    <cellStyle name="Millares 2 2 2 2 4 6 4" xfId="3837"/>
    <cellStyle name="Millares 2 2 2 2 4 6 5" xfId="4845"/>
    <cellStyle name="Millares 2 2 2 2 4 6 6" xfId="5853"/>
    <cellStyle name="Millares 2 2 2 2 4 6 7" xfId="6861"/>
    <cellStyle name="Millares 2 2 2 2 4 7" xfId="957"/>
    <cellStyle name="Millares 2 2 2 2 4 7 2" xfId="1965"/>
    <cellStyle name="Millares 2 2 2 2 4 7 3" xfId="2973"/>
    <cellStyle name="Millares 2 2 2 2 4 7 4" xfId="3981"/>
    <cellStyle name="Millares 2 2 2 2 4 7 5" xfId="4989"/>
    <cellStyle name="Millares 2 2 2 2 4 7 6" xfId="5997"/>
    <cellStyle name="Millares 2 2 2 2 4 7 7" xfId="7005"/>
    <cellStyle name="Millares 2 2 2 2 4 8" xfId="1101"/>
    <cellStyle name="Millares 2 2 2 2 4 9" xfId="2109"/>
    <cellStyle name="Millares 2 2 2 2 5" xfId="117"/>
    <cellStyle name="Millares 2 2 2 2 5 10" xfId="3141"/>
    <cellStyle name="Millares 2 2 2 2 5 11" xfId="4149"/>
    <cellStyle name="Millares 2 2 2 2 5 12" xfId="5157"/>
    <cellStyle name="Millares 2 2 2 2 5 13" xfId="6165"/>
    <cellStyle name="Millares 2 2 2 2 5 2" xfId="261"/>
    <cellStyle name="Millares 2 2 2 2 5 2 2" xfId="1269"/>
    <cellStyle name="Millares 2 2 2 2 5 2 3" xfId="2277"/>
    <cellStyle name="Millares 2 2 2 2 5 2 4" xfId="3285"/>
    <cellStyle name="Millares 2 2 2 2 5 2 5" xfId="4293"/>
    <cellStyle name="Millares 2 2 2 2 5 2 6" xfId="5301"/>
    <cellStyle name="Millares 2 2 2 2 5 2 7" xfId="6309"/>
    <cellStyle name="Millares 2 2 2 2 5 3" xfId="405"/>
    <cellStyle name="Millares 2 2 2 2 5 3 2" xfId="1413"/>
    <cellStyle name="Millares 2 2 2 2 5 3 3" xfId="2421"/>
    <cellStyle name="Millares 2 2 2 2 5 3 4" xfId="3429"/>
    <cellStyle name="Millares 2 2 2 2 5 3 5" xfId="4437"/>
    <cellStyle name="Millares 2 2 2 2 5 3 6" xfId="5445"/>
    <cellStyle name="Millares 2 2 2 2 5 3 7" xfId="6453"/>
    <cellStyle name="Millares 2 2 2 2 5 4" xfId="549"/>
    <cellStyle name="Millares 2 2 2 2 5 4 2" xfId="1557"/>
    <cellStyle name="Millares 2 2 2 2 5 4 3" xfId="2565"/>
    <cellStyle name="Millares 2 2 2 2 5 4 4" xfId="3573"/>
    <cellStyle name="Millares 2 2 2 2 5 4 5" xfId="4581"/>
    <cellStyle name="Millares 2 2 2 2 5 4 6" xfId="5589"/>
    <cellStyle name="Millares 2 2 2 2 5 4 7" xfId="6597"/>
    <cellStyle name="Millares 2 2 2 2 5 5" xfId="693"/>
    <cellStyle name="Millares 2 2 2 2 5 5 2" xfId="1701"/>
    <cellStyle name="Millares 2 2 2 2 5 5 3" xfId="2709"/>
    <cellStyle name="Millares 2 2 2 2 5 5 4" xfId="3717"/>
    <cellStyle name="Millares 2 2 2 2 5 5 5" xfId="4725"/>
    <cellStyle name="Millares 2 2 2 2 5 5 6" xfId="5733"/>
    <cellStyle name="Millares 2 2 2 2 5 5 7" xfId="6741"/>
    <cellStyle name="Millares 2 2 2 2 5 6" xfId="837"/>
    <cellStyle name="Millares 2 2 2 2 5 6 2" xfId="1845"/>
    <cellStyle name="Millares 2 2 2 2 5 6 3" xfId="2853"/>
    <cellStyle name="Millares 2 2 2 2 5 6 4" xfId="3861"/>
    <cellStyle name="Millares 2 2 2 2 5 6 5" xfId="4869"/>
    <cellStyle name="Millares 2 2 2 2 5 6 6" xfId="5877"/>
    <cellStyle name="Millares 2 2 2 2 5 6 7" xfId="6885"/>
    <cellStyle name="Millares 2 2 2 2 5 7" xfId="981"/>
    <cellStyle name="Millares 2 2 2 2 5 7 2" xfId="1989"/>
    <cellStyle name="Millares 2 2 2 2 5 7 3" xfId="2997"/>
    <cellStyle name="Millares 2 2 2 2 5 7 4" xfId="4005"/>
    <cellStyle name="Millares 2 2 2 2 5 7 5" xfId="5013"/>
    <cellStyle name="Millares 2 2 2 2 5 7 6" xfId="6021"/>
    <cellStyle name="Millares 2 2 2 2 5 7 7" xfId="7029"/>
    <cellStyle name="Millares 2 2 2 2 5 8" xfId="1125"/>
    <cellStyle name="Millares 2 2 2 2 5 9" xfId="2133"/>
    <cellStyle name="Millares 2 2 2 2 6" xfId="141"/>
    <cellStyle name="Millares 2 2 2 2 6 10" xfId="3165"/>
    <cellStyle name="Millares 2 2 2 2 6 11" xfId="4173"/>
    <cellStyle name="Millares 2 2 2 2 6 12" xfId="5181"/>
    <cellStyle name="Millares 2 2 2 2 6 13" xfId="6189"/>
    <cellStyle name="Millares 2 2 2 2 6 2" xfId="285"/>
    <cellStyle name="Millares 2 2 2 2 6 2 2" xfId="1293"/>
    <cellStyle name="Millares 2 2 2 2 6 2 3" xfId="2301"/>
    <cellStyle name="Millares 2 2 2 2 6 2 4" xfId="3309"/>
    <cellStyle name="Millares 2 2 2 2 6 2 5" xfId="4317"/>
    <cellStyle name="Millares 2 2 2 2 6 2 6" xfId="5325"/>
    <cellStyle name="Millares 2 2 2 2 6 2 7" xfId="6333"/>
    <cellStyle name="Millares 2 2 2 2 6 3" xfId="429"/>
    <cellStyle name="Millares 2 2 2 2 6 3 2" xfId="1437"/>
    <cellStyle name="Millares 2 2 2 2 6 3 3" xfId="2445"/>
    <cellStyle name="Millares 2 2 2 2 6 3 4" xfId="3453"/>
    <cellStyle name="Millares 2 2 2 2 6 3 5" xfId="4461"/>
    <cellStyle name="Millares 2 2 2 2 6 3 6" xfId="5469"/>
    <cellStyle name="Millares 2 2 2 2 6 3 7" xfId="6477"/>
    <cellStyle name="Millares 2 2 2 2 6 4" xfId="573"/>
    <cellStyle name="Millares 2 2 2 2 6 4 2" xfId="1581"/>
    <cellStyle name="Millares 2 2 2 2 6 4 3" xfId="2589"/>
    <cellStyle name="Millares 2 2 2 2 6 4 4" xfId="3597"/>
    <cellStyle name="Millares 2 2 2 2 6 4 5" xfId="4605"/>
    <cellStyle name="Millares 2 2 2 2 6 4 6" xfId="5613"/>
    <cellStyle name="Millares 2 2 2 2 6 4 7" xfId="6621"/>
    <cellStyle name="Millares 2 2 2 2 6 5" xfId="717"/>
    <cellStyle name="Millares 2 2 2 2 6 5 2" xfId="1725"/>
    <cellStyle name="Millares 2 2 2 2 6 5 3" xfId="2733"/>
    <cellStyle name="Millares 2 2 2 2 6 5 4" xfId="3741"/>
    <cellStyle name="Millares 2 2 2 2 6 5 5" xfId="4749"/>
    <cellStyle name="Millares 2 2 2 2 6 5 6" xfId="5757"/>
    <cellStyle name="Millares 2 2 2 2 6 5 7" xfId="6765"/>
    <cellStyle name="Millares 2 2 2 2 6 6" xfId="861"/>
    <cellStyle name="Millares 2 2 2 2 6 6 2" xfId="1869"/>
    <cellStyle name="Millares 2 2 2 2 6 6 3" xfId="2877"/>
    <cellStyle name="Millares 2 2 2 2 6 6 4" xfId="3885"/>
    <cellStyle name="Millares 2 2 2 2 6 6 5" xfId="4893"/>
    <cellStyle name="Millares 2 2 2 2 6 6 6" xfId="5901"/>
    <cellStyle name="Millares 2 2 2 2 6 6 7" xfId="6909"/>
    <cellStyle name="Millares 2 2 2 2 6 7" xfId="1005"/>
    <cellStyle name="Millares 2 2 2 2 6 7 2" xfId="2013"/>
    <cellStyle name="Millares 2 2 2 2 6 7 3" xfId="3021"/>
    <cellStyle name="Millares 2 2 2 2 6 7 4" xfId="4029"/>
    <cellStyle name="Millares 2 2 2 2 6 7 5" xfId="5037"/>
    <cellStyle name="Millares 2 2 2 2 6 7 6" xfId="6045"/>
    <cellStyle name="Millares 2 2 2 2 6 7 7" xfId="7053"/>
    <cellStyle name="Millares 2 2 2 2 6 8" xfId="1149"/>
    <cellStyle name="Millares 2 2 2 2 6 9" xfId="2157"/>
    <cellStyle name="Millares 2 2 2 2 7" xfId="165"/>
    <cellStyle name="Millares 2 2 2 2 7 2" xfId="1173"/>
    <cellStyle name="Millares 2 2 2 2 7 3" xfId="2181"/>
    <cellStyle name="Millares 2 2 2 2 7 4" xfId="3189"/>
    <cellStyle name="Millares 2 2 2 2 7 5" xfId="4197"/>
    <cellStyle name="Millares 2 2 2 2 7 6" xfId="5205"/>
    <cellStyle name="Millares 2 2 2 2 7 7" xfId="6213"/>
    <cellStyle name="Millares 2 2 2 2 8" xfId="309"/>
    <cellStyle name="Millares 2 2 2 2 8 2" xfId="1317"/>
    <cellStyle name="Millares 2 2 2 2 8 3" xfId="2325"/>
    <cellStyle name="Millares 2 2 2 2 8 4" xfId="3333"/>
    <cellStyle name="Millares 2 2 2 2 8 5" xfId="4341"/>
    <cellStyle name="Millares 2 2 2 2 8 6" xfId="5349"/>
    <cellStyle name="Millares 2 2 2 2 8 7" xfId="6357"/>
    <cellStyle name="Millares 2 2 2 2 9" xfId="453"/>
    <cellStyle name="Millares 2 2 2 2 9 2" xfId="1461"/>
    <cellStyle name="Millares 2 2 2 2 9 3" xfId="2469"/>
    <cellStyle name="Millares 2 2 2 2 9 4" xfId="3477"/>
    <cellStyle name="Millares 2 2 2 2 9 5" xfId="4485"/>
    <cellStyle name="Millares 2 2 2 2 9 6" xfId="5493"/>
    <cellStyle name="Millares 2 2 2 2 9 7" xfId="6501"/>
    <cellStyle name="Millares 2 2 2 3" xfId="33"/>
    <cellStyle name="Millares 2 2 2 3 10" xfId="3057"/>
    <cellStyle name="Millares 2 2 2 3 11" xfId="4065"/>
    <cellStyle name="Millares 2 2 2 3 12" xfId="5073"/>
    <cellStyle name="Millares 2 2 2 3 13" xfId="6081"/>
    <cellStyle name="Millares 2 2 2 3 2" xfId="177"/>
    <cellStyle name="Millares 2 2 2 3 2 2" xfId="1185"/>
    <cellStyle name="Millares 2 2 2 3 2 3" xfId="2193"/>
    <cellStyle name="Millares 2 2 2 3 2 4" xfId="3201"/>
    <cellStyle name="Millares 2 2 2 3 2 5" xfId="4209"/>
    <cellStyle name="Millares 2 2 2 3 2 6" xfId="5217"/>
    <cellStyle name="Millares 2 2 2 3 2 7" xfId="6225"/>
    <cellStyle name="Millares 2 2 2 3 3" xfId="321"/>
    <cellStyle name="Millares 2 2 2 3 3 2" xfId="1329"/>
    <cellStyle name="Millares 2 2 2 3 3 3" xfId="2337"/>
    <cellStyle name="Millares 2 2 2 3 3 4" xfId="3345"/>
    <cellStyle name="Millares 2 2 2 3 3 5" xfId="4353"/>
    <cellStyle name="Millares 2 2 2 3 3 6" xfId="5361"/>
    <cellStyle name="Millares 2 2 2 3 3 7" xfId="6369"/>
    <cellStyle name="Millares 2 2 2 3 4" xfId="465"/>
    <cellStyle name="Millares 2 2 2 3 4 2" xfId="1473"/>
    <cellStyle name="Millares 2 2 2 3 4 3" xfId="2481"/>
    <cellStyle name="Millares 2 2 2 3 4 4" xfId="3489"/>
    <cellStyle name="Millares 2 2 2 3 4 5" xfId="4497"/>
    <cellStyle name="Millares 2 2 2 3 4 6" xfId="5505"/>
    <cellStyle name="Millares 2 2 2 3 4 7" xfId="6513"/>
    <cellStyle name="Millares 2 2 2 3 5" xfId="609"/>
    <cellStyle name="Millares 2 2 2 3 5 2" xfId="1617"/>
    <cellStyle name="Millares 2 2 2 3 5 3" xfId="2625"/>
    <cellStyle name="Millares 2 2 2 3 5 4" xfId="3633"/>
    <cellStyle name="Millares 2 2 2 3 5 5" xfId="4641"/>
    <cellStyle name="Millares 2 2 2 3 5 6" xfId="5649"/>
    <cellStyle name="Millares 2 2 2 3 5 7" xfId="6657"/>
    <cellStyle name="Millares 2 2 2 3 6" xfId="753"/>
    <cellStyle name="Millares 2 2 2 3 6 2" xfId="1761"/>
    <cellStyle name="Millares 2 2 2 3 6 3" xfId="2769"/>
    <cellStyle name="Millares 2 2 2 3 6 4" xfId="3777"/>
    <cellStyle name="Millares 2 2 2 3 6 5" xfId="4785"/>
    <cellStyle name="Millares 2 2 2 3 6 6" xfId="5793"/>
    <cellStyle name="Millares 2 2 2 3 6 7" xfId="6801"/>
    <cellStyle name="Millares 2 2 2 3 7" xfId="897"/>
    <cellStyle name="Millares 2 2 2 3 7 2" xfId="1905"/>
    <cellStyle name="Millares 2 2 2 3 7 3" xfId="2913"/>
    <cellStyle name="Millares 2 2 2 3 7 4" xfId="3921"/>
    <cellStyle name="Millares 2 2 2 3 7 5" xfId="4929"/>
    <cellStyle name="Millares 2 2 2 3 7 6" xfId="5937"/>
    <cellStyle name="Millares 2 2 2 3 7 7" xfId="6945"/>
    <cellStyle name="Millares 2 2 2 3 8" xfId="1041"/>
    <cellStyle name="Millares 2 2 2 3 9" xfId="2049"/>
    <cellStyle name="Millares 2 2 2 4" xfId="57"/>
    <cellStyle name="Millares 2 2 2 4 10" xfId="3081"/>
    <cellStyle name="Millares 2 2 2 4 11" xfId="4089"/>
    <cellStyle name="Millares 2 2 2 4 12" xfId="5097"/>
    <cellStyle name="Millares 2 2 2 4 13" xfId="6105"/>
    <cellStyle name="Millares 2 2 2 4 2" xfId="201"/>
    <cellStyle name="Millares 2 2 2 4 2 2" xfId="1209"/>
    <cellStyle name="Millares 2 2 2 4 2 3" xfId="2217"/>
    <cellStyle name="Millares 2 2 2 4 2 4" xfId="3225"/>
    <cellStyle name="Millares 2 2 2 4 2 5" xfId="4233"/>
    <cellStyle name="Millares 2 2 2 4 2 6" xfId="5241"/>
    <cellStyle name="Millares 2 2 2 4 2 7" xfId="6249"/>
    <cellStyle name="Millares 2 2 2 4 3" xfId="345"/>
    <cellStyle name="Millares 2 2 2 4 3 2" xfId="1353"/>
    <cellStyle name="Millares 2 2 2 4 3 3" xfId="2361"/>
    <cellStyle name="Millares 2 2 2 4 3 4" xfId="3369"/>
    <cellStyle name="Millares 2 2 2 4 3 5" xfId="4377"/>
    <cellStyle name="Millares 2 2 2 4 3 6" xfId="5385"/>
    <cellStyle name="Millares 2 2 2 4 3 7" xfId="6393"/>
    <cellStyle name="Millares 2 2 2 4 4" xfId="489"/>
    <cellStyle name="Millares 2 2 2 4 4 2" xfId="1497"/>
    <cellStyle name="Millares 2 2 2 4 4 3" xfId="2505"/>
    <cellStyle name="Millares 2 2 2 4 4 4" xfId="3513"/>
    <cellStyle name="Millares 2 2 2 4 4 5" xfId="4521"/>
    <cellStyle name="Millares 2 2 2 4 4 6" xfId="5529"/>
    <cellStyle name="Millares 2 2 2 4 4 7" xfId="6537"/>
    <cellStyle name="Millares 2 2 2 4 5" xfId="633"/>
    <cellStyle name="Millares 2 2 2 4 5 2" xfId="1641"/>
    <cellStyle name="Millares 2 2 2 4 5 3" xfId="2649"/>
    <cellStyle name="Millares 2 2 2 4 5 4" xfId="3657"/>
    <cellStyle name="Millares 2 2 2 4 5 5" xfId="4665"/>
    <cellStyle name="Millares 2 2 2 4 5 6" xfId="5673"/>
    <cellStyle name="Millares 2 2 2 4 5 7" xfId="6681"/>
    <cellStyle name="Millares 2 2 2 4 6" xfId="777"/>
    <cellStyle name="Millares 2 2 2 4 6 2" xfId="1785"/>
    <cellStyle name="Millares 2 2 2 4 6 3" xfId="2793"/>
    <cellStyle name="Millares 2 2 2 4 6 4" xfId="3801"/>
    <cellStyle name="Millares 2 2 2 4 6 5" xfId="4809"/>
    <cellStyle name="Millares 2 2 2 4 6 6" xfId="5817"/>
    <cellStyle name="Millares 2 2 2 4 6 7" xfId="6825"/>
    <cellStyle name="Millares 2 2 2 4 7" xfId="921"/>
    <cellStyle name="Millares 2 2 2 4 7 2" xfId="1929"/>
    <cellStyle name="Millares 2 2 2 4 7 3" xfId="2937"/>
    <cellStyle name="Millares 2 2 2 4 7 4" xfId="3945"/>
    <cellStyle name="Millares 2 2 2 4 7 5" xfId="4953"/>
    <cellStyle name="Millares 2 2 2 4 7 6" xfId="5961"/>
    <cellStyle name="Millares 2 2 2 4 7 7" xfId="6969"/>
    <cellStyle name="Millares 2 2 2 4 8" xfId="1065"/>
    <cellStyle name="Millares 2 2 2 4 9" xfId="2073"/>
    <cellStyle name="Millares 2 2 2 5" xfId="81"/>
    <cellStyle name="Millares 2 2 2 5 10" xfId="3105"/>
    <cellStyle name="Millares 2 2 2 5 11" xfId="4113"/>
    <cellStyle name="Millares 2 2 2 5 12" xfId="5121"/>
    <cellStyle name="Millares 2 2 2 5 13" xfId="6129"/>
    <cellStyle name="Millares 2 2 2 5 2" xfId="225"/>
    <cellStyle name="Millares 2 2 2 5 2 2" xfId="1233"/>
    <cellStyle name="Millares 2 2 2 5 2 3" xfId="2241"/>
    <cellStyle name="Millares 2 2 2 5 2 4" xfId="3249"/>
    <cellStyle name="Millares 2 2 2 5 2 5" xfId="4257"/>
    <cellStyle name="Millares 2 2 2 5 2 6" xfId="5265"/>
    <cellStyle name="Millares 2 2 2 5 2 7" xfId="6273"/>
    <cellStyle name="Millares 2 2 2 5 3" xfId="369"/>
    <cellStyle name="Millares 2 2 2 5 3 2" xfId="1377"/>
    <cellStyle name="Millares 2 2 2 5 3 3" xfId="2385"/>
    <cellStyle name="Millares 2 2 2 5 3 4" xfId="3393"/>
    <cellStyle name="Millares 2 2 2 5 3 5" xfId="4401"/>
    <cellStyle name="Millares 2 2 2 5 3 6" xfId="5409"/>
    <cellStyle name="Millares 2 2 2 5 3 7" xfId="6417"/>
    <cellStyle name="Millares 2 2 2 5 4" xfId="513"/>
    <cellStyle name="Millares 2 2 2 5 4 2" xfId="1521"/>
    <cellStyle name="Millares 2 2 2 5 4 3" xfId="2529"/>
    <cellStyle name="Millares 2 2 2 5 4 4" xfId="3537"/>
    <cellStyle name="Millares 2 2 2 5 4 5" xfId="4545"/>
    <cellStyle name="Millares 2 2 2 5 4 6" xfId="5553"/>
    <cellStyle name="Millares 2 2 2 5 4 7" xfId="6561"/>
    <cellStyle name="Millares 2 2 2 5 5" xfId="657"/>
    <cellStyle name="Millares 2 2 2 5 5 2" xfId="1665"/>
    <cellStyle name="Millares 2 2 2 5 5 3" xfId="2673"/>
    <cellStyle name="Millares 2 2 2 5 5 4" xfId="3681"/>
    <cellStyle name="Millares 2 2 2 5 5 5" xfId="4689"/>
    <cellStyle name="Millares 2 2 2 5 5 6" xfId="5697"/>
    <cellStyle name="Millares 2 2 2 5 5 7" xfId="6705"/>
    <cellStyle name="Millares 2 2 2 5 6" xfId="801"/>
    <cellStyle name="Millares 2 2 2 5 6 2" xfId="1809"/>
    <cellStyle name="Millares 2 2 2 5 6 3" xfId="2817"/>
    <cellStyle name="Millares 2 2 2 5 6 4" xfId="3825"/>
    <cellStyle name="Millares 2 2 2 5 6 5" xfId="4833"/>
    <cellStyle name="Millares 2 2 2 5 6 6" xfId="5841"/>
    <cellStyle name="Millares 2 2 2 5 6 7" xfId="6849"/>
    <cellStyle name="Millares 2 2 2 5 7" xfId="945"/>
    <cellStyle name="Millares 2 2 2 5 7 2" xfId="1953"/>
    <cellStyle name="Millares 2 2 2 5 7 3" xfId="2961"/>
    <cellStyle name="Millares 2 2 2 5 7 4" xfId="3969"/>
    <cellStyle name="Millares 2 2 2 5 7 5" xfId="4977"/>
    <cellStyle name="Millares 2 2 2 5 7 6" xfId="5985"/>
    <cellStyle name="Millares 2 2 2 5 7 7" xfId="6993"/>
    <cellStyle name="Millares 2 2 2 5 8" xfId="1089"/>
    <cellStyle name="Millares 2 2 2 5 9" xfId="2097"/>
    <cellStyle name="Millares 2 2 2 6" xfId="105"/>
    <cellStyle name="Millares 2 2 2 6 10" xfId="3129"/>
    <cellStyle name="Millares 2 2 2 6 11" xfId="4137"/>
    <cellStyle name="Millares 2 2 2 6 12" xfId="5145"/>
    <cellStyle name="Millares 2 2 2 6 13" xfId="6153"/>
    <cellStyle name="Millares 2 2 2 6 2" xfId="249"/>
    <cellStyle name="Millares 2 2 2 6 2 2" xfId="1257"/>
    <cellStyle name="Millares 2 2 2 6 2 3" xfId="2265"/>
    <cellStyle name="Millares 2 2 2 6 2 4" xfId="3273"/>
    <cellStyle name="Millares 2 2 2 6 2 5" xfId="4281"/>
    <cellStyle name="Millares 2 2 2 6 2 6" xfId="5289"/>
    <cellStyle name="Millares 2 2 2 6 2 7" xfId="6297"/>
    <cellStyle name="Millares 2 2 2 6 3" xfId="393"/>
    <cellStyle name="Millares 2 2 2 6 3 2" xfId="1401"/>
    <cellStyle name="Millares 2 2 2 6 3 3" xfId="2409"/>
    <cellStyle name="Millares 2 2 2 6 3 4" xfId="3417"/>
    <cellStyle name="Millares 2 2 2 6 3 5" xfId="4425"/>
    <cellStyle name="Millares 2 2 2 6 3 6" xfId="5433"/>
    <cellStyle name="Millares 2 2 2 6 3 7" xfId="6441"/>
    <cellStyle name="Millares 2 2 2 6 4" xfId="537"/>
    <cellStyle name="Millares 2 2 2 6 4 2" xfId="1545"/>
    <cellStyle name="Millares 2 2 2 6 4 3" xfId="2553"/>
    <cellStyle name="Millares 2 2 2 6 4 4" xfId="3561"/>
    <cellStyle name="Millares 2 2 2 6 4 5" xfId="4569"/>
    <cellStyle name="Millares 2 2 2 6 4 6" xfId="5577"/>
    <cellStyle name="Millares 2 2 2 6 4 7" xfId="6585"/>
    <cellStyle name="Millares 2 2 2 6 5" xfId="681"/>
    <cellStyle name="Millares 2 2 2 6 5 2" xfId="1689"/>
    <cellStyle name="Millares 2 2 2 6 5 3" xfId="2697"/>
    <cellStyle name="Millares 2 2 2 6 5 4" xfId="3705"/>
    <cellStyle name="Millares 2 2 2 6 5 5" xfId="4713"/>
    <cellStyle name="Millares 2 2 2 6 5 6" xfId="5721"/>
    <cellStyle name="Millares 2 2 2 6 5 7" xfId="6729"/>
    <cellStyle name="Millares 2 2 2 6 6" xfId="825"/>
    <cellStyle name="Millares 2 2 2 6 6 2" xfId="1833"/>
    <cellStyle name="Millares 2 2 2 6 6 3" xfId="2841"/>
    <cellStyle name="Millares 2 2 2 6 6 4" xfId="3849"/>
    <cellStyle name="Millares 2 2 2 6 6 5" xfId="4857"/>
    <cellStyle name="Millares 2 2 2 6 6 6" xfId="5865"/>
    <cellStyle name="Millares 2 2 2 6 6 7" xfId="6873"/>
    <cellStyle name="Millares 2 2 2 6 7" xfId="969"/>
    <cellStyle name="Millares 2 2 2 6 7 2" xfId="1977"/>
    <cellStyle name="Millares 2 2 2 6 7 3" xfId="2985"/>
    <cellStyle name="Millares 2 2 2 6 7 4" xfId="3993"/>
    <cellStyle name="Millares 2 2 2 6 7 5" xfId="5001"/>
    <cellStyle name="Millares 2 2 2 6 7 6" xfId="6009"/>
    <cellStyle name="Millares 2 2 2 6 7 7" xfId="7017"/>
    <cellStyle name="Millares 2 2 2 6 8" xfId="1113"/>
    <cellStyle name="Millares 2 2 2 6 9" xfId="2121"/>
    <cellStyle name="Millares 2 2 2 7" xfId="129"/>
    <cellStyle name="Millares 2 2 2 7 10" xfId="3153"/>
    <cellStyle name="Millares 2 2 2 7 11" xfId="4161"/>
    <cellStyle name="Millares 2 2 2 7 12" xfId="5169"/>
    <cellStyle name="Millares 2 2 2 7 13" xfId="6177"/>
    <cellStyle name="Millares 2 2 2 7 2" xfId="273"/>
    <cellStyle name="Millares 2 2 2 7 2 2" xfId="1281"/>
    <cellStyle name="Millares 2 2 2 7 2 3" xfId="2289"/>
    <cellStyle name="Millares 2 2 2 7 2 4" xfId="3297"/>
    <cellStyle name="Millares 2 2 2 7 2 5" xfId="4305"/>
    <cellStyle name="Millares 2 2 2 7 2 6" xfId="5313"/>
    <cellStyle name="Millares 2 2 2 7 2 7" xfId="6321"/>
    <cellStyle name="Millares 2 2 2 7 3" xfId="417"/>
    <cellStyle name="Millares 2 2 2 7 3 2" xfId="1425"/>
    <cellStyle name="Millares 2 2 2 7 3 3" xfId="2433"/>
    <cellStyle name="Millares 2 2 2 7 3 4" xfId="3441"/>
    <cellStyle name="Millares 2 2 2 7 3 5" xfId="4449"/>
    <cellStyle name="Millares 2 2 2 7 3 6" xfId="5457"/>
    <cellStyle name="Millares 2 2 2 7 3 7" xfId="6465"/>
    <cellStyle name="Millares 2 2 2 7 4" xfId="561"/>
    <cellStyle name="Millares 2 2 2 7 4 2" xfId="1569"/>
    <cellStyle name="Millares 2 2 2 7 4 3" xfId="2577"/>
    <cellStyle name="Millares 2 2 2 7 4 4" xfId="3585"/>
    <cellStyle name="Millares 2 2 2 7 4 5" xfId="4593"/>
    <cellStyle name="Millares 2 2 2 7 4 6" xfId="5601"/>
    <cellStyle name="Millares 2 2 2 7 4 7" xfId="6609"/>
    <cellStyle name="Millares 2 2 2 7 5" xfId="705"/>
    <cellStyle name="Millares 2 2 2 7 5 2" xfId="1713"/>
    <cellStyle name="Millares 2 2 2 7 5 3" xfId="2721"/>
    <cellStyle name="Millares 2 2 2 7 5 4" xfId="3729"/>
    <cellStyle name="Millares 2 2 2 7 5 5" xfId="4737"/>
    <cellStyle name="Millares 2 2 2 7 5 6" xfId="5745"/>
    <cellStyle name="Millares 2 2 2 7 5 7" xfId="6753"/>
    <cellStyle name="Millares 2 2 2 7 6" xfId="849"/>
    <cellStyle name="Millares 2 2 2 7 6 2" xfId="1857"/>
    <cellStyle name="Millares 2 2 2 7 6 3" xfId="2865"/>
    <cellStyle name="Millares 2 2 2 7 6 4" xfId="3873"/>
    <cellStyle name="Millares 2 2 2 7 6 5" xfId="4881"/>
    <cellStyle name="Millares 2 2 2 7 6 6" xfId="5889"/>
    <cellStyle name="Millares 2 2 2 7 6 7" xfId="6897"/>
    <cellStyle name="Millares 2 2 2 7 7" xfId="993"/>
    <cellStyle name="Millares 2 2 2 7 7 2" xfId="2001"/>
    <cellStyle name="Millares 2 2 2 7 7 3" xfId="3009"/>
    <cellStyle name="Millares 2 2 2 7 7 4" xfId="4017"/>
    <cellStyle name="Millares 2 2 2 7 7 5" xfId="5025"/>
    <cellStyle name="Millares 2 2 2 7 7 6" xfId="6033"/>
    <cellStyle name="Millares 2 2 2 7 7 7" xfId="7041"/>
    <cellStyle name="Millares 2 2 2 7 8" xfId="1137"/>
    <cellStyle name="Millares 2 2 2 7 9" xfId="2145"/>
    <cellStyle name="Millares 2 2 2 8" xfId="153"/>
    <cellStyle name="Millares 2 2 2 8 2" xfId="1161"/>
    <cellStyle name="Millares 2 2 2 8 3" xfId="2169"/>
    <cellStyle name="Millares 2 2 2 8 4" xfId="3177"/>
    <cellStyle name="Millares 2 2 2 8 5" xfId="4185"/>
    <cellStyle name="Millares 2 2 2 8 6" xfId="5193"/>
    <cellStyle name="Millares 2 2 2 8 7" xfId="6201"/>
    <cellStyle name="Millares 2 2 2 9" xfId="297"/>
    <cellStyle name="Millares 2 2 2 9 2" xfId="1305"/>
    <cellStyle name="Millares 2 2 2 9 3" xfId="2313"/>
    <cellStyle name="Millares 2 2 2 9 4" xfId="3321"/>
    <cellStyle name="Millares 2 2 2 9 5" xfId="4329"/>
    <cellStyle name="Millares 2 2 2 9 6" xfId="5337"/>
    <cellStyle name="Millares 2 2 2 9 7" xfId="6345"/>
    <cellStyle name="Millares 2 2 20" xfId="5045"/>
    <cellStyle name="Millares 2 2 21" xfId="6053"/>
    <cellStyle name="Millares 2 2 3" xfId="13"/>
    <cellStyle name="Millares 2 2 3 10" xfId="445"/>
    <cellStyle name="Millares 2 2 3 10 2" xfId="1453"/>
    <cellStyle name="Millares 2 2 3 10 3" xfId="2461"/>
    <cellStyle name="Millares 2 2 3 10 4" xfId="3469"/>
    <cellStyle name="Millares 2 2 3 10 5" xfId="4477"/>
    <cellStyle name="Millares 2 2 3 10 6" xfId="5485"/>
    <cellStyle name="Millares 2 2 3 10 7" xfId="6493"/>
    <cellStyle name="Millares 2 2 3 11" xfId="589"/>
    <cellStyle name="Millares 2 2 3 11 2" xfId="1597"/>
    <cellStyle name="Millares 2 2 3 11 3" xfId="2605"/>
    <cellStyle name="Millares 2 2 3 11 4" xfId="3613"/>
    <cellStyle name="Millares 2 2 3 11 5" xfId="4621"/>
    <cellStyle name="Millares 2 2 3 11 6" xfId="5629"/>
    <cellStyle name="Millares 2 2 3 11 7" xfId="6637"/>
    <cellStyle name="Millares 2 2 3 12" xfId="733"/>
    <cellStyle name="Millares 2 2 3 12 2" xfId="1741"/>
    <cellStyle name="Millares 2 2 3 12 3" xfId="2749"/>
    <cellStyle name="Millares 2 2 3 12 4" xfId="3757"/>
    <cellStyle name="Millares 2 2 3 12 5" xfId="4765"/>
    <cellStyle name="Millares 2 2 3 12 6" xfId="5773"/>
    <cellStyle name="Millares 2 2 3 12 7" xfId="6781"/>
    <cellStyle name="Millares 2 2 3 13" xfId="877"/>
    <cellStyle name="Millares 2 2 3 13 2" xfId="1885"/>
    <cellStyle name="Millares 2 2 3 13 3" xfId="2893"/>
    <cellStyle name="Millares 2 2 3 13 4" xfId="3901"/>
    <cellStyle name="Millares 2 2 3 13 5" xfId="4909"/>
    <cellStyle name="Millares 2 2 3 13 6" xfId="5917"/>
    <cellStyle name="Millares 2 2 3 13 7" xfId="6925"/>
    <cellStyle name="Millares 2 2 3 14" xfId="1021"/>
    <cellStyle name="Millares 2 2 3 15" xfId="2029"/>
    <cellStyle name="Millares 2 2 3 16" xfId="3037"/>
    <cellStyle name="Millares 2 2 3 17" xfId="4045"/>
    <cellStyle name="Millares 2 2 3 18" xfId="5053"/>
    <cellStyle name="Millares 2 2 3 19" xfId="6061"/>
    <cellStyle name="Millares 2 2 3 2" xfId="25"/>
    <cellStyle name="Millares 2 2 3 2 10" xfId="601"/>
    <cellStyle name="Millares 2 2 3 2 10 2" xfId="1609"/>
    <cellStyle name="Millares 2 2 3 2 10 3" xfId="2617"/>
    <cellStyle name="Millares 2 2 3 2 10 4" xfId="3625"/>
    <cellStyle name="Millares 2 2 3 2 10 5" xfId="4633"/>
    <cellStyle name="Millares 2 2 3 2 10 6" xfId="5641"/>
    <cellStyle name="Millares 2 2 3 2 10 7" xfId="6649"/>
    <cellStyle name="Millares 2 2 3 2 11" xfId="745"/>
    <cellStyle name="Millares 2 2 3 2 11 2" xfId="1753"/>
    <cellStyle name="Millares 2 2 3 2 11 3" xfId="2761"/>
    <cellStyle name="Millares 2 2 3 2 11 4" xfId="3769"/>
    <cellStyle name="Millares 2 2 3 2 11 5" xfId="4777"/>
    <cellStyle name="Millares 2 2 3 2 11 6" xfId="5785"/>
    <cellStyle name="Millares 2 2 3 2 11 7" xfId="6793"/>
    <cellStyle name="Millares 2 2 3 2 12" xfId="889"/>
    <cellStyle name="Millares 2 2 3 2 12 2" xfId="1897"/>
    <cellStyle name="Millares 2 2 3 2 12 3" xfId="2905"/>
    <cellStyle name="Millares 2 2 3 2 12 4" xfId="3913"/>
    <cellStyle name="Millares 2 2 3 2 12 5" xfId="4921"/>
    <cellStyle name="Millares 2 2 3 2 12 6" xfId="5929"/>
    <cellStyle name="Millares 2 2 3 2 12 7" xfId="6937"/>
    <cellStyle name="Millares 2 2 3 2 13" xfId="1033"/>
    <cellStyle name="Millares 2 2 3 2 14" xfId="2041"/>
    <cellStyle name="Millares 2 2 3 2 15" xfId="3049"/>
    <cellStyle name="Millares 2 2 3 2 16" xfId="4057"/>
    <cellStyle name="Millares 2 2 3 2 17" xfId="5065"/>
    <cellStyle name="Millares 2 2 3 2 18" xfId="6073"/>
    <cellStyle name="Millares 2 2 3 2 2" xfId="49"/>
    <cellStyle name="Millares 2 2 3 2 2 10" xfId="3073"/>
    <cellStyle name="Millares 2 2 3 2 2 11" xfId="4081"/>
    <cellStyle name="Millares 2 2 3 2 2 12" xfId="5089"/>
    <cellStyle name="Millares 2 2 3 2 2 13" xfId="6097"/>
    <cellStyle name="Millares 2 2 3 2 2 2" xfId="193"/>
    <cellStyle name="Millares 2 2 3 2 2 2 2" xfId="1201"/>
    <cellStyle name="Millares 2 2 3 2 2 2 3" xfId="2209"/>
    <cellStyle name="Millares 2 2 3 2 2 2 4" xfId="3217"/>
    <cellStyle name="Millares 2 2 3 2 2 2 5" xfId="4225"/>
    <cellStyle name="Millares 2 2 3 2 2 2 6" xfId="5233"/>
    <cellStyle name="Millares 2 2 3 2 2 2 7" xfId="6241"/>
    <cellStyle name="Millares 2 2 3 2 2 3" xfId="337"/>
    <cellStyle name="Millares 2 2 3 2 2 3 2" xfId="1345"/>
    <cellStyle name="Millares 2 2 3 2 2 3 3" xfId="2353"/>
    <cellStyle name="Millares 2 2 3 2 2 3 4" xfId="3361"/>
    <cellStyle name="Millares 2 2 3 2 2 3 5" xfId="4369"/>
    <cellStyle name="Millares 2 2 3 2 2 3 6" xfId="5377"/>
    <cellStyle name="Millares 2 2 3 2 2 3 7" xfId="6385"/>
    <cellStyle name="Millares 2 2 3 2 2 4" xfId="481"/>
    <cellStyle name="Millares 2 2 3 2 2 4 2" xfId="1489"/>
    <cellStyle name="Millares 2 2 3 2 2 4 3" xfId="2497"/>
    <cellStyle name="Millares 2 2 3 2 2 4 4" xfId="3505"/>
    <cellStyle name="Millares 2 2 3 2 2 4 5" xfId="4513"/>
    <cellStyle name="Millares 2 2 3 2 2 4 6" xfId="5521"/>
    <cellStyle name="Millares 2 2 3 2 2 4 7" xfId="6529"/>
    <cellStyle name="Millares 2 2 3 2 2 5" xfId="625"/>
    <cellStyle name="Millares 2 2 3 2 2 5 2" xfId="1633"/>
    <cellStyle name="Millares 2 2 3 2 2 5 3" xfId="2641"/>
    <cellStyle name="Millares 2 2 3 2 2 5 4" xfId="3649"/>
    <cellStyle name="Millares 2 2 3 2 2 5 5" xfId="4657"/>
    <cellStyle name="Millares 2 2 3 2 2 5 6" xfId="5665"/>
    <cellStyle name="Millares 2 2 3 2 2 5 7" xfId="6673"/>
    <cellStyle name="Millares 2 2 3 2 2 6" xfId="769"/>
    <cellStyle name="Millares 2 2 3 2 2 6 2" xfId="1777"/>
    <cellStyle name="Millares 2 2 3 2 2 6 3" xfId="2785"/>
    <cellStyle name="Millares 2 2 3 2 2 6 4" xfId="3793"/>
    <cellStyle name="Millares 2 2 3 2 2 6 5" xfId="4801"/>
    <cellStyle name="Millares 2 2 3 2 2 6 6" xfId="5809"/>
    <cellStyle name="Millares 2 2 3 2 2 6 7" xfId="6817"/>
    <cellStyle name="Millares 2 2 3 2 2 7" xfId="913"/>
    <cellStyle name="Millares 2 2 3 2 2 7 2" xfId="1921"/>
    <cellStyle name="Millares 2 2 3 2 2 7 3" xfId="2929"/>
    <cellStyle name="Millares 2 2 3 2 2 7 4" xfId="3937"/>
    <cellStyle name="Millares 2 2 3 2 2 7 5" xfId="4945"/>
    <cellStyle name="Millares 2 2 3 2 2 7 6" xfId="5953"/>
    <cellStyle name="Millares 2 2 3 2 2 7 7" xfId="6961"/>
    <cellStyle name="Millares 2 2 3 2 2 8" xfId="1057"/>
    <cellStyle name="Millares 2 2 3 2 2 9" xfId="2065"/>
    <cellStyle name="Millares 2 2 3 2 3" xfId="73"/>
    <cellStyle name="Millares 2 2 3 2 3 10" xfId="3097"/>
    <cellStyle name="Millares 2 2 3 2 3 11" xfId="4105"/>
    <cellStyle name="Millares 2 2 3 2 3 12" xfId="5113"/>
    <cellStyle name="Millares 2 2 3 2 3 13" xfId="6121"/>
    <cellStyle name="Millares 2 2 3 2 3 2" xfId="217"/>
    <cellStyle name="Millares 2 2 3 2 3 2 2" xfId="1225"/>
    <cellStyle name="Millares 2 2 3 2 3 2 3" xfId="2233"/>
    <cellStyle name="Millares 2 2 3 2 3 2 4" xfId="3241"/>
    <cellStyle name="Millares 2 2 3 2 3 2 5" xfId="4249"/>
    <cellStyle name="Millares 2 2 3 2 3 2 6" xfId="5257"/>
    <cellStyle name="Millares 2 2 3 2 3 2 7" xfId="6265"/>
    <cellStyle name="Millares 2 2 3 2 3 3" xfId="361"/>
    <cellStyle name="Millares 2 2 3 2 3 3 2" xfId="1369"/>
    <cellStyle name="Millares 2 2 3 2 3 3 3" xfId="2377"/>
    <cellStyle name="Millares 2 2 3 2 3 3 4" xfId="3385"/>
    <cellStyle name="Millares 2 2 3 2 3 3 5" xfId="4393"/>
    <cellStyle name="Millares 2 2 3 2 3 3 6" xfId="5401"/>
    <cellStyle name="Millares 2 2 3 2 3 3 7" xfId="6409"/>
    <cellStyle name="Millares 2 2 3 2 3 4" xfId="505"/>
    <cellStyle name="Millares 2 2 3 2 3 4 2" xfId="1513"/>
    <cellStyle name="Millares 2 2 3 2 3 4 3" xfId="2521"/>
    <cellStyle name="Millares 2 2 3 2 3 4 4" xfId="3529"/>
    <cellStyle name="Millares 2 2 3 2 3 4 5" xfId="4537"/>
    <cellStyle name="Millares 2 2 3 2 3 4 6" xfId="5545"/>
    <cellStyle name="Millares 2 2 3 2 3 4 7" xfId="6553"/>
    <cellStyle name="Millares 2 2 3 2 3 5" xfId="649"/>
    <cellStyle name="Millares 2 2 3 2 3 5 2" xfId="1657"/>
    <cellStyle name="Millares 2 2 3 2 3 5 3" xfId="2665"/>
    <cellStyle name="Millares 2 2 3 2 3 5 4" xfId="3673"/>
    <cellStyle name="Millares 2 2 3 2 3 5 5" xfId="4681"/>
    <cellStyle name="Millares 2 2 3 2 3 5 6" xfId="5689"/>
    <cellStyle name="Millares 2 2 3 2 3 5 7" xfId="6697"/>
    <cellStyle name="Millares 2 2 3 2 3 6" xfId="793"/>
    <cellStyle name="Millares 2 2 3 2 3 6 2" xfId="1801"/>
    <cellStyle name="Millares 2 2 3 2 3 6 3" xfId="2809"/>
    <cellStyle name="Millares 2 2 3 2 3 6 4" xfId="3817"/>
    <cellStyle name="Millares 2 2 3 2 3 6 5" xfId="4825"/>
    <cellStyle name="Millares 2 2 3 2 3 6 6" xfId="5833"/>
    <cellStyle name="Millares 2 2 3 2 3 6 7" xfId="6841"/>
    <cellStyle name="Millares 2 2 3 2 3 7" xfId="937"/>
    <cellStyle name="Millares 2 2 3 2 3 7 2" xfId="1945"/>
    <cellStyle name="Millares 2 2 3 2 3 7 3" xfId="2953"/>
    <cellStyle name="Millares 2 2 3 2 3 7 4" xfId="3961"/>
    <cellStyle name="Millares 2 2 3 2 3 7 5" xfId="4969"/>
    <cellStyle name="Millares 2 2 3 2 3 7 6" xfId="5977"/>
    <cellStyle name="Millares 2 2 3 2 3 7 7" xfId="6985"/>
    <cellStyle name="Millares 2 2 3 2 3 8" xfId="1081"/>
    <cellStyle name="Millares 2 2 3 2 3 9" xfId="2089"/>
    <cellStyle name="Millares 2 2 3 2 4" xfId="97"/>
    <cellStyle name="Millares 2 2 3 2 4 10" xfId="3121"/>
    <cellStyle name="Millares 2 2 3 2 4 11" xfId="4129"/>
    <cellStyle name="Millares 2 2 3 2 4 12" xfId="5137"/>
    <cellStyle name="Millares 2 2 3 2 4 13" xfId="6145"/>
    <cellStyle name="Millares 2 2 3 2 4 2" xfId="241"/>
    <cellStyle name="Millares 2 2 3 2 4 2 2" xfId="1249"/>
    <cellStyle name="Millares 2 2 3 2 4 2 3" xfId="2257"/>
    <cellStyle name="Millares 2 2 3 2 4 2 4" xfId="3265"/>
    <cellStyle name="Millares 2 2 3 2 4 2 5" xfId="4273"/>
    <cellStyle name="Millares 2 2 3 2 4 2 6" xfId="5281"/>
    <cellStyle name="Millares 2 2 3 2 4 2 7" xfId="6289"/>
    <cellStyle name="Millares 2 2 3 2 4 3" xfId="385"/>
    <cellStyle name="Millares 2 2 3 2 4 3 2" xfId="1393"/>
    <cellStyle name="Millares 2 2 3 2 4 3 3" xfId="2401"/>
    <cellStyle name="Millares 2 2 3 2 4 3 4" xfId="3409"/>
    <cellStyle name="Millares 2 2 3 2 4 3 5" xfId="4417"/>
    <cellStyle name="Millares 2 2 3 2 4 3 6" xfId="5425"/>
    <cellStyle name="Millares 2 2 3 2 4 3 7" xfId="6433"/>
    <cellStyle name="Millares 2 2 3 2 4 4" xfId="529"/>
    <cellStyle name="Millares 2 2 3 2 4 4 2" xfId="1537"/>
    <cellStyle name="Millares 2 2 3 2 4 4 3" xfId="2545"/>
    <cellStyle name="Millares 2 2 3 2 4 4 4" xfId="3553"/>
    <cellStyle name="Millares 2 2 3 2 4 4 5" xfId="4561"/>
    <cellStyle name="Millares 2 2 3 2 4 4 6" xfId="5569"/>
    <cellStyle name="Millares 2 2 3 2 4 4 7" xfId="6577"/>
    <cellStyle name="Millares 2 2 3 2 4 5" xfId="673"/>
    <cellStyle name="Millares 2 2 3 2 4 5 2" xfId="1681"/>
    <cellStyle name="Millares 2 2 3 2 4 5 3" xfId="2689"/>
    <cellStyle name="Millares 2 2 3 2 4 5 4" xfId="3697"/>
    <cellStyle name="Millares 2 2 3 2 4 5 5" xfId="4705"/>
    <cellStyle name="Millares 2 2 3 2 4 5 6" xfId="5713"/>
    <cellStyle name="Millares 2 2 3 2 4 5 7" xfId="6721"/>
    <cellStyle name="Millares 2 2 3 2 4 6" xfId="817"/>
    <cellStyle name="Millares 2 2 3 2 4 6 2" xfId="1825"/>
    <cellStyle name="Millares 2 2 3 2 4 6 3" xfId="2833"/>
    <cellStyle name="Millares 2 2 3 2 4 6 4" xfId="3841"/>
    <cellStyle name="Millares 2 2 3 2 4 6 5" xfId="4849"/>
    <cellStyle name="Millares 2 2 3 2 4 6 6" xfId="5857"/>
    <cellStyle name="Millares 2 2 3 2 4 6 7" xfId="6865"/>
    <cellStyle name="Millares 2 2 3 2 4 7" xfId="961"/>
    <cellStyle name="Millares 2 2 3 2 4 7 2" xfId="1969"/>
    <cellStyle name="Millares 2 2 3 2 4 7 3" xfId="2977"/>
    <cellStyle name="Millares 2 2 3 2 4 7 4" xfId="3985"/>
    <cellStyle name="Millares 2 2 3 2 4 7 5" xfId="4993"/>
    <cellStyle name="Millares 2 2 3 2 4 7 6" xfId="6001"/>
    <cellStyle name="Millares 2 2 3 2 4 7 7" xfId="7009"/>
    <cellStyle name="Millares 2 2 3 2 4 8" xfId="1105"/>
    <cellStyle name="Millares 2 2 3 2 4 9" xfId="2113"/>
    <cellStyle name="Millares 2 2 3 2 5" xfId="121"/>
    <cellStyle name="Millares 2 2 3 2 5 10" xfId="3145"/>
    <cellStyle name="Millares 2 2 3 2 5 11" xfId="4153"/>
    <cellStyle name="Millares 2 2 3 2 5 12" xfId="5161"/>
    <cellStyle name="Millares 2 2 3 2 5 13" xfId="6169"/>
    <cellStyle name="Millares 2 2 3 2 5 2" xfId="265"/>
    <cellStyle name="Millares 2 2 3 2 5 2 2" xfId="1273"/>
    <cellStyle name="Millares 2 2 3 2 5 2 3" xfId="2281"/>
    <cellStyle name="Millares 2 2 3 2 5 2 4" xfId="3289"/>
    <cellStyle name="Millares 2 2 3 2 5 2 5" xfId="4297"/>
    <cellStyle name="Millares 2 2 3 2 5 2 6" xfId="5305"/>
    <cellStyle name="Millares 2 2 3 2 5 2 7" xfId="6313"/>
    <cellStyle name="Millares 2 2 3 2 5 3" xfId="409"/>
    <cellStyle name="Millares 2 2 3 2 5 3 2" xfId="1417"/>
    <cellStyle name="Millares 2 2 3 2 5 3 3" xfId="2425"/>
    <cellStyle name="Millares 2 2 3 2 5 3 4" xfId="3433"/>
    <cellStyle name="Millares 2 2 3 2 5 3 5" xfId="4441"/>
    <cellStyle name="Millares 2 2 3 2 5 3 6" xfId="5449"/>
    <cellStyle name="Millares 2 2 3 2 5 3 7" xfId="6457"/>
    <cellStyle name="Millares 2 2 3 2 5 4" xfId="553"/>
    <cellStyle name="Millares 2 2 3 2 5 4 2" xfId="1561"/>
    <cellStyle name="Millares 2 2 3 2 5 4 3" xfId="2569"/>
    <cellStyle name="Millares 2 2 3 2 5 4 4" xfId="3577"/>
    <cellStyle name="Millares 2 2 3 2 5 4 5" xfId="4585"/>
    <cellStyle name="Millares 2 2 3 2 5 4 6" xfId="5593"/>
    <cellStyle name="Millares 2 2 3 2 5 4 7" xfId="6601"/>
    <cellStyle name="Millares 2 2 3 2 5 5" xfId="697"/>
    <cellStyle name="Millares 2 2 3 2 5 5 2" xfId="1705"/>
    <cellStyle name="Millares 2 2 3 2 5 5 3" xfId="2713"/>
    <cellStyle name="Millares 2 2 3 2 5 5 4" xfId="3721"/>
    <cellStyle name="Millares 2 2 3 2 5 5 5" xfId="4729"/>
    <cellStyle name="Millares 2 2 3 2 5 5 6" xfId="5737"/>
    <cellStyle name="Millares 2 2 3 2 5 5 7" xfId="6745"/>
    <cellStyle name="Millares 2 2 3 2 5 6" xfId="841"/>
    <cellStyle name="Millares 2 2 3 2 5 6 2" xfId="1849"/>
    <cellStyle name="Millares 2 2 3 2 5 6 3" xfId="2857"/>
    <cellStyle name="Millares 2 2 3 2 5 6 4" xfId="3865"/>
    <cellStyle name="Millares 2 2 3 2 5 6 5" xfId="4873"/>
    <cellStyle name="Millares 2 2 3 2 5 6 6" xfId="5881"/>
    <cellStyle name="Millares 2 2 3 2 5 6 7" xfId="6889"/>
    <cellStyle name="Millares 2 2 3 2 5 7" xfId="985"/>
    <cellStyle name="Millares 2 2 3 2 5 7 2" xfId="1993"/>
    <cellStyle name="Millares 2 2 3 2 5 7 3" xfId="3001"/>
    <cellStyle name="Millares 2 2 3 2 5 7 4" xfId="4009"/>
    <cellStyle name="Millares 2 2 3 2 5 7 5" xfId="5017"/>
    <cellStyle name="Millares 2 2 3 2 5 7 6" xfId="6025"/>
    <cellStyle name="Millares 2 2 3 2 5 7 7" xfId="7033"/>
    <cellStyle name="Millares 2 2 3 2 5 8" xfId="1129"/>
    <cellStyle name="Millares 2 2 3 2 5 9" xfId="2137"/>
    <cellStyle name="Millares 2 2 3 2 6" xfId="145"/>
    <cellStyle name="Millares 2 2 3 2 6 10" xfId="3169"/>
    <cellStyle name="Millares 2 2 3 2 6 11" xfId="4177"/>
    <cellStyle name="Millares 2 2 3 2 6 12" xfId="5185"/>
    <cellStyle name="Millares 2 2 3 2 6 13" xfId="6193"/>
    <cellStyle name="Millares 2 2 3 2 6 2" xfId="289"/>
    <cellStyle name="Millares 2 2 3 2 6 2 2" xfId="1297"/>
    <cellStyle name="Millares 2 2 3 2 6 2 3" xfId="2305"/>
    <cellStyle name="Millares 2 2 3 2 6 2 4" xfId="3313"/>
    <cellStyle name="Millares 2 2 3 2 6 2 5" xfId="4321"/>
    <cellStyle name="Millares 2 2 3 2 6 2 6" xfId="5329"/>
    <cellStyle name="Millares 2 2 3 2 6 2 7" xfId="6337"/>
    <cellStyle name="Millares 2 2 3 2 6 3" xfId="433"/>
    <cellStyle name="Millares 2 2 3 2 6 3 2" xfId="1441"/>
    <cellStyle name="Millares 2 2 3 2 6 3 3" xfId="2449"/>
    <cellStyle name="Millares 2 2 3 2 6 3 4" xfId="3457"/>
    <cellStyle name="Millares 2 2 3 2 6 3 5" xfId="4465"/>
    <cellStyle name="Millares 2 2 3 2 6 3 6" xfId="5473"/>
    <cellStyle name="Millares 2 2 3 2 6 3 7" xfId="6481"/>
    <cellStyle name="Millares 2 2 3 2 6 4" xfId="577"/>
    <cellStyle name="Millares 2 2 3 2 6 4 2" xfId="1585"/>
    <cellStyle name="Millares 2 2 3 2 6 4 3" xfId="2593"/>
    <cellStyle name="Millares 2 2 3 2 6 4 4" xfId="3601"/>
    <cellStyle name="Millares 2 2 3 2 6 4 5" xfId="4609"/>
    <cellStyle name="Millares 2 2 3 2 6 4 6" xfId="5617"/>
    <cellStyle name="Millares 2 2 3 2 6 4 7" xfId="6625"/>
    <cellStyle name="Millares 2 2 3 2 6 5" xfId="721"/>
    <cellStyle name="Millares 2 2 3 2 6 5 2" xfId="1729"/>
    <cellStyle name="Millares 2 2 3 2 6 5 3" xfId="2737"/>
    <cellStyle name="Millares 2 2 3 2 6 5 4" xfId="3745"/>
    <cellStyle name="Millares 2 2 3 2 6 5 5" xfId="4753"/>
    <cellStyle name="Millares 2 2 3 2 6 5 6" xfId="5761"/>
    <cellStyle name="Millares 2 2 3 2 6 5 7" xfId="6769"/>
    <cellStyle name="Millares 2 2 3 2 6 6" xfId="865"/>
    <cellStyle name="Millares 2 2 3 2 6 6 2" xfId="1873"/>
    <cellStyle name="Millares 2 2 3 2 6 6 3" xfId="2881"/>
    <cellStyle name="Millares 2 2 3 2 6 6 4" xfId="3889"/>
    <cellStyle name="Millares 2 2 3 2 6 6 5" xfId="4897"/>
    <cellStyle name="Millares 2 2 3 2 6 6 6" xfId="5905"/>
    <cellStyle name="Millares 2 2 3 2 6 6 7" xfId="6913"/>
    <cellStyle name="Millares 2 2 3 2 6 7" xfId="1009"/>
    <cellStyle name="Millares 2 2 3 2 6 7 2" xfId="2017"/>
    <cellStyle name="Millares 2 2 3 2 6 7 3" xfId="3025"/>
    <cellStyle name="Millares 2 2 3 2 6 7 4" xfId="4033"/>
    <cellStyle name="Millares 2 2 3 2 6 7 5" xfId="5041"/>
    <cellStyle name="Millares 2 2 3 2 6 7 6" xfId="6049"/>
    <cellStyle name="Millares 2 2 3 2 6 7 7" xfId="7057"/>
    <cellStyle name="Millares 2 2 3 2 6 8" xfId="1153"/>
    <cellStyle name="Millares 2 2 3 2 6 9" xfId="2161"/>
    <cellStyle name="Millares 2 2 3 2 7" xfId="169"/>
    <cellStyle name="Millares 2 2 3 2 7 2" xfId="1177"/>
    <cellStyle name="Millares 2 2 3 2 7 3" xfId="2185"/>
    <cellStyle name="Millares 2 2 3 2 7 4" xfId="3193"/>
    <cellStyle name="Millares 2 2 3 2 7 5" xfId="4201"/>
    <cellStyle name="Millares 2 2 3 2 7 6" xfId="5209"/>
    <cellStyle name="Millares 2 2 3 2 7 7" xfId="6217"/>
    <cellStyle name="Millares 2 2 3 2 8" xfId="313"/>
    <cellStyle name="Millares 2 2 3 2 8 2" xfId="1321"/>
    <cellStyle name="Millares 2 2 3 2 8 3" xfId="2329"/>
    <cellStyle name="Millares 2 2 3 2 8 4" xfId="3337"/>
    <cellStyle name="Millares 2 2 3 2 8 5" xfId="4345"/>
    <cellStyle name="Millares 2 2 3 2 8 6" xfId="5353"/>
    <cellStyle name="Millares 2 2 3 2 8 7" xfId="6361"/>
    <cellStyle name="Millares 2 2 3 2 9" xfId="457"/>
    <cellStyle name="Millares 2 2 3 2 9 2" xfId="1465"/>
    <cellStyle name="Millares 2 2 3 2 9 3" xfId="2473"/>
    <cellStyle name="Millares 2 2 3 2 9 4" xfId="3481"/>
    <cellStyle name="Millares 2 2 3 2 9 5" xfId="4489"/>
    <cellStyle name="Millares 2 2 3 2 9 6" xfId="5497"/>
    <cellStyle name="Millares 2 2 3 2 9 7" xfId="6505"/>
    <cellStyle name="Millares 2 2 3 3" xfId="37"/>
    <cellStyle name="Millares 2 2 3 3 10" xfId="3061"/>
    <cellStyle name="Millares 2 2 3 3 11" xfId="4069"/>
    <cellStyle name="Millares 2 2 3 3 12" xfId="5077"/>
    <cellStyle name="Millares 2 2 3 3 13" xfId="6085"/>
    <cellStyle name="Millares 2 2 3 3 2" xfId="181"/>
    <cellStyle name="Millares 2 2 3 3 2 2" xfId="1189"/>
    <cellStyle name="Millares 2 2 3 3 2 3" xfId="2197"/>
    <cellStyle name="Millares 2 2 3 3 2 4" xfId="3205"/>
    <cellStyle name="Millares 2 2 3 3 2 5" xfId="4213"/>
    <cellStyle name="Millares 2 2 3 3 2 6" xfId="5221"/>
    <cellStyle name="Millares 2 2 3 3 2 7" xfId="6229"/>
    <cellStyle name="Millares 2 2 3 3 3" xfId="325"/>
    <cellStyle name="Millares 2 2 3 3 3 2" xfId="1333"/>
    <cellStyle name="Millares 2 2 3 3 3 3" xfId="2341"/>
    <cellStyle name="Millares 2 2 3 3 3 4" xfId="3349"/>
    <cellStyle name="Millares 2 2 3 3 3 5" xfId="4357"/>
    <cellStyle name="Millares 2 2 3 3 3 6" xfId="5365"/>
    <cellStyle name="Millares 2 2 3 3 3 7" xfId="6373"/>
    <cellStyle name="Millares 2 2 3 3 4" xfId="469"/>
    <cellStyle name="Millares 2 2 3 3 4 2" xfId="1477"/>
    <cellStyle name="Millares 2 2 3 3 4 3" xfId="2485"/>
    <cellStyle name="Millares 2 2 3 3 4 4" xfId="3493"/>
    <cellStyle name="Millares 2 2 3 3 4 5" xfId="4501"/>
    <cellStyle name="Millares 2 2 3 3 4 6" xfId="5509"/>
    <cellStyle name="Millares 2 2 3 3 4 7" xfId="6517"/>
    <cellStyle name="Millares 2 2 3 3 5" xfId="613"/>
    <cellStyle name="Millares 2 2 3 3 5 2" xfId="1621"/>
    <cellStyle name="Millares 2 2 3 3 5 3" xfId="2629"/>
    <cellStyle name="Millares 2 2 3 3 5 4" xfId="3637"/>
    <cellStyle name="Millares 2 2 3 3 5 5" xfId="4645"/>
    <cellStyle name="Millares 2 2 3 3 5 6" xfId="5653"/>
    <cellStyle name="Millares 2 2 3 3 5 7" xfId="6661"/>
    <cellStyle name="Millares 2 2 3 3 6" xfId="757"/>
    <cellStyle name="Millares 2 2 3 3 6 2" xfId="1765"/>
    <cellStyle name="Millares 2 2 3 3 6 3" xfId="2773"/>
    <cellStyle name="Millares 2 2 3 3 6 4" xfId="3781"/>
    <cellStyle name="Millares 2 2 3 3 6 5" xfId="4789"/>
    <cellStyle name="Millares 2 2 3 3 6 6" xfId="5797"/>
    <cellStyle name="Millares 2 2 3 3 6 7" xfId="6805"/>
    <cellStyle name="Millares 2 2 3 3 7" xfId="901"/>
    <cellStyle name="Millares 2 2 3 3 7 2" xfId="1909"/>
    <cellStyle name="Millares 2 2 3 3 7 3" xfId="2917"/>
    <cellStyle name="Millares 2 2 3 3 7 4" xfId="3925"/>
    <cellStyle name="Millares 2 2 3 3 7 5" xfId="4933"/>
    <cellStyle name="Millares 2 2 3 3 7 6" xfId="5941"/>
    <cellStyle name="Millares 2 2 3 3 7 7" xfId="6949"/>
    <cellStyle name="Millares 2 2 3 3 8" xfId="1045"/>
    <cellStyle name="Millares 2 2 3 3 9" xfId="2053"/>
    <cellStyle name="Millares 2 2 3 4" xfId="61"/>
    <cellStyle name="Millares 2 2 3 4 10" xfId="3085"/>
    <cellStyle name="Millares 2 2 3 4 11" xfId="4093"/>
    <cellStyle name="Millares 2 2 3 4 12" xfId="5101"/>
    <cellStyle name="Millares 2 2 3 4 13" xfId="6109"/>
    <cellStyle name="Millares 2 2 3 4 2" xfId="205"/>
    <cellStyle name="Millares 2 2 3 4 2 2" xfId="1213"/>
    <cellStyle name="Millares 2 2 3 4 2 3" xfId="2221"/>
    <cellStyle name="Millares 2 2 3 4 2 4" xfId="3229"/>
    <cellStyle name="Millares 2 2 3 4 2 5" xfId="4237"/>
    <cellStyle name="Millares 2 2 3 4 2 6" xfId="5245"/>
    <cellStyle name="Millares 2 2 3 4 2 7" xfId="6253"/>
    <cellStyle name="Millares 2 2 3 4 3" xfId="349"/>
    <cellStyle name="Millares 2 2 3 4 3 2" xfId="1357"/>
    <cellStyle name="Millares 2 2 3 4 3 3" xfId="2365"/>
    <cellStyle name="Millares 2 2 3 4 3 4" xfId="3373"/>
    <cellStyle name="Millares 2 2 3 4 3 5" xfId="4381"/>
    <cellStyle name="Millares 2 2 3 4 3 6" xfId="5389"/>
    <cellStyle name="Millares 2 2 3 4 3 7" xfId="6397"/>
    <cellStyle name="Millares 2 2 3 4 4" xfId="493"/>
    <cellStyle name="Millares 2 2 3 4 4 2" xfId="1501"/>
    <cellStyle name="Millares 2 2 3 4 4 3" xfId="2509"/>
    <cellStyle name="Millares 2 2 3 4 4 4" xfId="3517"/>
    <cellStyle name="Millares 2 2 3 4 4 5" xfId="4525"/>
    <cellStyle name="Millares 2 2 3 4 4 6" xfId="5533"/>
    <cellStyle name="Millares 2 2 3 4 4 7" xfId="6541"/>
    <cellStyle name="Millares 2 2 3 4 5" xfId="637"/>
    <cellStyle name="Millares 2 2 3 4 5 2" xfId="1645"/>
    <cellStyle name="Millares 2 2 3 4 5 3" xfId="2653"/>
    <cellStyle name="Millares 2 2 3 4 5 4" xfId="3661"/>
    <cellStyle name="Millares 2 2 3 4 5 5" xfId="4669"/>
    <cellStyle name="Millares 2 2 3 4 5 6" xfId="5677"/>
    <cellStyle name="Millares 2 2 3 4 5 7" xfId="6685"/>
    <cellStyle name="Millares 2 2 3 4 6" xfId="781"/>
    <cellStyle name="Millares 2 2 3 4 6 2" xfId="1789"/>
    <cellStyle name="Millares 2 2 3 4 6 3" xfId="2797"/>
    <cellStyle name="Millares 2 2 3 4 6 4" xfId="3805"/>
    <cellStyle name="Millares 2 2 3 4 6 5" xfId="4813"/>
    <cellStyle name="Millares 2 2 3 4 6 6" xfId="5821"/>
    <cellStyle name="Millares 2 2 3 4 6 7" xfId="6829"/>
    <cellStyle name="Millares 2 2 3 4 7" xfId="925"/>
    <cellStyle name="Millares 2 2 3 4 7 2" xfId="1933"/>
    <cellStyle name="Millares 2 2 3 4 7 3" xfId="2941"/>
    <cellStyle name="Millares 2 2 3 4 7 4" xfId="3949"/>
    <cellStyle name="Millares 2 2 3 4 7 5" xfId="4957"/>
    <cellStyle name="Millares 2 2 3 4 7 6" xfId="5965"/>
    <cellStyle name="Millares 2 2 3 4 7 7" xfId="6973"/>
    <cellStyle name="Millares 2 2 3 4 8" xfId="1069"/>
    <cellStyle name="Millares 2 2 3 4 9" xfId="2077"/>
    <cellStyle name="Millares 2 2 3 5" xfId="85"/>
    <cellStyle name="Millares 2 2 3 5 10" xfId="3109"/>
    <cellStyle name="Millares 2 2 3 5 11" xfId="4117"/>
    <cellStyle name="Millares 2 2 3 5 12" xfId="5125"/>
    <cellStyle name="Millares 2 2 3 5 13" xfId="6133"/>
    <cellStyle name="Millares 2 2 3 5 2" xfId="229"/>
    <cellStyle name="Millares 2 2 3 5 2 2" xfId="1237"/>
    <cellStyle name="Millares 2 2 3 5 2 3" xfId="2245"/>
    <cellStyle name="Millares 2 2 3 5 2 4" xfId="3253"/>
    <cellStyle name="Millares 2 2 3 5 2 5" xfId="4261"/>
    <cellStyle name="Millares 2 2 3 5 2 6" xfId="5269"/>
    <cellStyle name="Millares 2 2 3 5 2 7" xfId="6277"/>
    <cellStyle name="Millares 2 2 3 5 3" xfId="373"/>
    <cellStyle name="Millares 2 2 3 5 3 2" xfId="1381"/>
    <cellStyle name="Millares 2 2 3 5 3 3" xfId="2389"/>
    <cellStyle name="Millares 2 2 3 5 3 4" xfId="3397"/>
    <cellStyle name="Millares 2 2 3 5 3 5" xfId="4405"/>
    <cellStyle name="Millares 2 2 3 5 3 6" xfId="5413"/>
    <cellStyle name="Millares 2 2 3 5 3 7" xfId="6421"/>
    <cellStyle name="Millares 2 2 3 5 4" xfId="517"/>
    <cellStyle name="Millares 2 2 3 5 4 2" xfId="1525"/>
    <cellStyle name="Millares 2 2 3 5 4 3" xfId="2533"/>
    <cellStyle name="Millares 2 2 3 5 4 4" xfId="3541"/>
    <cellStyle name="Millares 2 2 3 5 4 5" xfId="4549"/>
    <cellStyle name="Millares 2 2 3 5 4 6" xfId="5557"/>
    <cellStyle name="Millares 2 2 3 5 4 7" xfId="6565"/>
    <cellStyle name="Millares 2 2 3 5 5" xfId="661"/>
    <cellStyle name="Millares 2 2 3 5 5 2" xfId="1669"/>
    <cellStyle name="Millares 2 2 3 5 5 3" xfId="2677"/>
    <cellStyle name="Millares 2 2 3 5 5 4" xfId="3685"/>
    <cellStyle name="Millares 2 2 3 5 5 5" xfId="4693"/>
    <cellStyle name="Millares 2 2 3 5 5 6" xfId="5701"/>
    <cellStyle name="Millares 2 2 3 5 5 7" xfId="6709"/>
    <cellStyle name="Millares 2 2 3 5 6" xfId="805"/>
    <cellStyle name="Millares 2 2 3 5 6 2" xfId="1813"/>
    <cellStyle name="Millares 2 2 3 5 6 3" xfId="2821"/>
    <cellStyle name="Millares 2 2 3 5 6 4" xfId="3829"/>
    <cellStyle name="Millares 2 2 3 5 6 5" xfId="4837"/>
    <cellStyle name="Millares 2 2 3 5 6 6" xfId="5845"/>
    <cellStyle name="Millares 2 2 3 5 6 7" xfId="6853"/>
    <cellStyle name="Millares 2 2 3 5 7" xfId="949"/>
    <cellStyle name="Millares 2 2 3 5 7 2" xfId="1957"/>
    <cellStyle name="Millares 2 2 3 5 7 3" xfId="2965"/>
    <cellStyle name="Millares 2 2 3 5 7 4" xfId="3973"/>
    <cellStyle name="Millares 2 2 3 5 7 5" xfId="4981"/>
    <cellStyle name="Millares 2 2 3 5 7 6" xfId="5989"/>
    <cellStyle name="Millares 2 2 3 5 7 7" xfId="6997"/>
    <cellStyle name="Millares 2 2 3 5 8" xfId="1093"/>
    <cellStyle name="Millares 2 2 3 5 9" xfId="2101"/>
    <cellStyle name="Millares 2 2 3 6" xfId="109"/>
    <cellStyle name="Millares 2 2 3 6 10" xfId="3133"/>
    <cellStyle name="Millares 2 2 3 6 11" xfId="4141"/>
    <cellStyle name="Millares 2 2 3 6 12" xfId="5149"/>
    <cellStyle name="Millares 2 2 3 6 13" xfId="6157"/>
    <cellStyle name="Millares 2 2 3 6 2" xfId="253"/>
    <cellStyle name="Millares 2 2 3 6 2 2" xfId="1261"/>
    <cellStyle name="Millares 2 2 3 6 2 3" xfId="2269"/>
    <cellStyle name="Millares 2 2 3 6 2 4" xfId="3277"/>
    <cellStyle name="Millares 2 2 3 6 2 5" xfId="4285"/>
    <cellStyle name="Millares 2 2 3 6 2 6" xfId="5293"/>
    <cellStyle name="Millares 2 2 3 6 2 7" xfId="6301"/>
    <cellStyle name="Millares 2 2 3 6 3" xfId="397"/>
    <cellStyle name="Millares 2 2 3 6 3 2" xfId="1405"/>
    <cellStyle name="Millares 2 2 3 6 3 3" xfId="2413"/>
    <cellStyle name="Millares 2 2 3 6 3 4" xfId="3421"/>
    <cellStyle name="Millares 2 2 3 6 3 5" xfId="4429"/>
    <cellStyle name="Millares 2 2 3 6 3 6" xfId="5437"/>
    <cellStyle name="Millares 2 2 3 6 3 7" xfId="6445"/>
    <cellStyle name="Millares 2 2 3 6 4" xfId="541"/>
    <cellStyle name="Millares 2 2 3 6 4 2" xfId="1549"/>
    <cellStyle name="Millares 2 2 3 6 4 3" xfId="2557"/>
    <cellStyle name="Millares 2 2 3 6 4 4" xfId="3565"/>
    <cellStyle name="Millares 2 2 3 6 4 5" xfId="4573"/>
    <cellStyle name="Millares 2 2 3 6 4 6" xfId="5581"/>
    <cellStyle name="Millares 2 2 3 6 4 7" xfId="6589"/>
    <cellStyle name="Millares 2 2 3 6 5" xfId="685"/>
    <cellStyle name="Millares 2 2 3 6 5 2" xfId="1693"/>
    <cellStyle name="Millares 2 2 3 6 5 3" xfId="2701"/>
    <cellStyle name="Millares 2 2 3 6 5 4" xfId="3709"/>
    <cellStyle name="Millares 2 2 3 6 5 5" xfId="4717"/>
    <cellStyle name="Millares 2 2 3 6 5 6" xfId="5725"/>
    <cellStyle name="Millares 2 2 3 6 5 7" xfId="6733"/>
    <cellStyle name="Millares 2 2 3 6 6" xfId="829"/>
    <cellStyle name="Millares 2 2 3 6 6 2" xfId="1837"/>
    <cellStyle name="Millares 2 2 3 6 6 3" xfId="2845"/>
    <cellStyle name="Millares 2 2 3 6 6 4" xfId="3853"/>
    <cellStyle name="Millares 2 2 3 6 6 5" xfId="4861"/>
    <cellStyle name="Millares 2 2 3 6 6 6" xfId="5869"/>
    <cellStyle name="Millares 2 2 3 6 6 7" xfId="6877"/>
    <cellStyle name="Millares 2 2 3 6 7" xfId="973"/>
    <cellStyle name="Millares 2 2 3 6 7 2" xfId="1981"/>
    <cellStyle name="Millares 2 2 3 6 7 3" xfId="2989"/>
    <cellStyle name="Millares 2 2 3 6 7 4" xfId="3997"/>
    <cellStyle name="Millares 2 2 3 6 7 5" xfId="5005"/>
    <cellStyle name="Millares 2 2 3 6 7 6" xfId="6013"/>
    <cellStyle name="Millares 2 2 3 6 7 7" xfId="7021"/>
    <cellStyle name="Millares 2 2 3 6 8" xfId="1117"/>
    <cellStyle name="Millares 2 2 3 6 9" xfId="2125"/>
    <cellStyle name="Millares 2 2 3 7" xfId="133"/>
    <cellStyle name="Millares 2 2 3 7 10" xfId="3157"/>
    <cellStyle name="Millares 2 2 3 7 11" xfId="4165"/>
    <cellStyle name="Millares 2 2 3 7 12" xfId="5173"/>
    <cellStyle name="Millares 2 2 3 7 13" xfId="6181"/>
    <cellStyle name="Millares 2 2 3 7 2" xfId="277"/>
    <cellStyle name="Millares 2 2 3 7 2 2" xfId="1285"/>
    <cellStyle name="Millares 2 2 3 7 2 3" xfId="2293"/>
    <cellStyle name="Millares 2 2 3 7 2 4" xfId="3301"/>
    <cellStyle name="Millares 2 2 3 7 2 5" xfId="4309"/>
    <cellStyle name="Millares 2 2 3 7 2 6" xfId="5317"/>
    <cellStyle name="Millares 2 2 3 7 2 7" xfId="6325"/>
    <cellStyle name="Millares 2 2 3 7 3" xfId="421"/>
    <cellStyle name="Millares 2 2 3 7 3 2" xfId="1429"/>
    <cellStyle name="Millares 2 2 3 7 3 3" xfId="2437"/>
    <cellStyle name="Millares 2 2 3 7 3 4" xfId="3445"/>
    <cellStyle name="Millares 2 2 3 7 3 5" xfId="4453"/>
    <cellStyle name="Millares 2 2 3 7 3 6" xfId="5461"/>
    <cellStyle name="Millares 2 2 3 7 3 7" xfId="6469"/>
    <cellStyle name="Millares 2 2 3 7 4" xfId="565"/>
    <cellStyle name="Millares 2 2 3 7 4 2" xfId="1573"/>
    <cellStyle name="Millares 2 2 3 7 4 3" xfId="2581"/>
    <cellStyle name="Millares 2 2 3 7 4 4" xfId="3589"/>
    <cellStyle name="Millares 2 2 3 7 4 5" xfId="4597"/>
    <cellStyle name="Millares 2 2 3 7 4 6" xfId="5605"/>
    <cellStyle name="Millares 2 2 3 7 4 7" xfId="6613"/>
    <cellStyle name="Millares 2 2 3 7 5" xfId="709"/>
    <cellStyle name="Millares 2 2 3 7 5 2" xfId="1717"/>
    <cellStyle name="Millares 2 2 3 7 5 3" xfId="2725"/>
    <cellStyle name="Millares 2 2 3 7 5 4" xfId="3733"/>
    <cellStyle name="Millares 2 2 3 7 5 5" xfId="4741"/>
    <cellStyle name="Millares 2 2 3 7 5 6" xfId="5749"/>
    <cellStyle name="Millares 2 2 3 7 5 7" xfId="6757"/>
    <cellStyle name="Millares 2 2 3 7 6" xfId="853"/>
    <cellStyle name="Millares 2 2 3 7 6 2" xfId="1861"/>
    <cellStyle name="Millares 2 2 3 7 6 3" xfId="2869"/>
    <cellStyle name="Millares 2 2 3 7 6 4" xfId="3877"/>
    <cellStyle name="Millares 2 2 3 7 6 5" xfId="4885"/>
    <cellStyle name="Millares 2 2 3 7 6 6" xfId="5893"/>
    <cellStyle name="Millares 2 2 3 7 6 7" xfId="6901"/>
    <cellStyle name="Millares 2 2 3 7 7" xfId="997"/>
    <cellStyle name="Millares 2 2 3 7 7 2" xfId="2005"/>
    <cellStyle name="Millares 2 2 3 7 7 3" xfId="3013"/>
    <cellStyle name="Millares 2 2 3 7 7 4" xfId="4021"/>
    <cellStyle name="Millares 2 2 3 7 7 5" xfId="5029"/>
    <cellStyle name="Millares 2 2 3 7 7 6" xfId="6037"/>
    <cellStyle name="Millares 2 2 3 7 7 7" xfId="7045"/>
    <cellStyle name="Millares 2 2 3 7 8" xfId="1141"/>
    <cellStyle name="Millares 2 2 3 7 9" xfId="2149"/>
    <cellStyle name="Millares 2 2 3 8" xfId="157"/>
    <cellStyle name="Millares 2 2 3 8 2" xfId="1165"/>
    <cellStyle name="Millares 2 2 3 8 3" xfId="2173"/>
    <cellStyle name="Millares 2 2 3 8 4" xfId="3181"/>
    <cellStyle name="Millares 2 2 3 8 5" xfId="4189"/>
    <cellStyle name="Millares 2 2 3 8 6" xfId="5197"/>
    <cellStyle name="Millares 2 2 3 8 7" xfId="6205"/>
    <cellStyle name="Millares 2 2 3 9" xfId="301"/>
    <cellStyle name="Millares 2 2 3 9 2" xfId="1309"/>
    <cellStyle name="Millares 2 2 3 9 3" xfId="2317"/>
    <cellStyle name="Millares 2 2 3 9 4" xfId="3325"/>
    <cellStyle name="Millares 2 2 3 9 5" xfId="4333"/>
    <cellStyle name="Millares 2 2 3 9 6" xfId="5341"/>
    <cellStyle name="Millares 2 2 3 9 7" xfId="6349"/>
    <cellStyle name="Millares 2 2 4" xfId="17"/>
    <cellStyle name="Millares 2 2 4 10" xfId="593"/>
    <cellStyle name="Millares 2 2 4 10 2" xfId="1601"/>
    <cellStyle name="Millares 2 2 4 10 3" xfId="2609"/>
    <cellStyle name="Millares 2 2 4 10 4" xfId="3617"/>
    <cellStyle name="Millares 2 2 4 10 5" xfId="4625"/>
    <cellStyle name="Millares 2 2 4 10 6" xfId="5633"/>
    <cellStyle name="Millares 2 2 4 10 7" xfId="6641"/>
    <cellStyle name="Millares 2 2 4 11" xfId="737"/>
    <cellStyle name="Millares 2 2 4 11 2" xfId="1745"/>
    <cellStyle name="Millares 2 2 4 11 3" xfId="2753"/>
    <cellStyle name="Millares 2 2 4 11 4" xfId="3761"/>
    <cellStyle name="Millares 2 2 4 11 5" xfId="4769"/>
    <cellStyle name="Millares 2 2 4 11 6" xfId="5777"/>
    <cellStyle name="Millares 2 2 4 11 7" xfId="6785"/>
    <cellStyle name="Millares 2 2 4 12" xfId="881"/>
    <cellStyle name="Millares 2 2 4 12 2" xfId="1889"/>
    <cellStyle name="Millares 2 2 4 12 3" xfId="2897"/>
    <cellStyle name="Millares 2 2 4 12 4" xfId="3905"/>
    <cellStyle name="Millares 2 2 4 12 5" xfId="4913"/>
    <cellStyle name="Millares 2 2 4 12 6" xfId="5921"/>
    <cellStyle name="Millares 2 2 4 12 7" xfId="6929"/>
    <cellStyle name="Millares 2 2 4 13" xfId="1025"/>
    <cellStyle name="Millares 2 2 4 14" xfId="2033"/>
    <cellStyle name="Millares 2 2 4 15" xfId="3041"/>
    <cellStyle name="Millares 2 2 4 16" xfId="4049"/>
    <cellStyle name="Millares 2 2 4 17" xfId="5057"/>
    <cellStyle name="Millares 2 2 4 18" xfId="6065"/>
    <cellStyle name="Millares 2 2 4 2" xfId="41"/>
    <cellStyle name="Millares 2 2 4 2 10" xfId="3065"/>
    <cellStyle name="Millares 2 2 4 2 11" xfId="4073"/>
    <cellStyle name="Millares 2 2 4 2 12" xfId="5081"/>
    <cellStyle name="Millares 2 2 4 2 13" xfId="6089"/>
    <cellStyle name="Millares 2 2 4 2 2" xfId="185"/>
    <cellStyle name="Millares 2 2 4 2 2 2" xfId="1193"/>
    <cellStyle name="Millares 2 2 4 2 2 3" xfId="2201"/>
    <cellStyle name="Millares 2 2 4 2 2 4" xfId="3209"/>
    <cellStyle name="Millares 2 2 4 2 2 5" xfId="4217"/>
    <cellStyle name="Millares 2 2 4 2 2 6" xfId="5225"/>
    <cellStyle name="Millares 2 2 4 2 2 7" xfId="6233"/>
    <cellStyle name="Millares 2 2 4 2 3" xfId="329"/>
    <cellStyle name="Millares 2 2 4 2 3 2" xfId="1337"/>
    <cellStyle name="Millares 2 2 4 2 3 3" xfId="2345"/>
    <cellStyle name="Millares 2 2 4 2 3 4" xfId="3353"/>
    <cellStyle name="Millares 2 2 4 2 3 5" xfId="4361"/>
    <cellStyle name="Millares 2 2 4 2 3 6" xfId="5369"/>
    <cellStyle name="Millares 2 2 4 2 3 7" xfId="6377"/>
    <cellStyle name="Millares 2 2 4 2 4" xfId="473"/>
    <cellStyle name="Millares 2 2 4 2 4 2" xfId="1481"/>
    <cellStyle name="Millares 2 2 4 2 4 3" xfId="2489"/>
    <cellStyle name="Millares 2 2 4 2 4 4" xfId="3497"/>
    <cellStyle name="Millares 2 2 4 2 4 5" xfId="4505"/>
    <cellStyle name="Millares 2 2 4 2 4 6" xfId="5513"/>
    <cellStyle name="Millares 2 2 4 2 4 7" xfId="6521"/>
    <cellStyle name="Millares 2 2 4 2 5" xfId="617"/>
    <cellStyle name="Millares 2 2 4 2 5 2" xfId="1625"/>
    <cellStyle name="Millares 2 2 4 2 5 3" xfId="2633"/>
    <cellStyle name="Millares 2 2 4 2 5 4" xfId="3641"/>
    <cellStyle name="Millares 2 2 4 2 5 5" xfId="4649"/>
    <cellStyle name="Millares 2 2 4 2 5 6" xfId="5657"/>
    <cellStyle name="Millares 2 2 4 2 5 7" xfId="6665"/>
    <cellStyle name="Millares 2 2 4 2 6" xfId="761"/>
    <cellStyle name="Millares 2 2 4 2 6 2" xfId="1769"/>
    <cellStyle name="Millares 2 2 4 2 6 3" xfId="2777"/>
    <cellStyle name="Millares 2 2 4 2 6 4" xfId="3785"/>
    <cellStyle name="Millares 2 2 4 2 6 5" xfId="4793"/>
    <cellStyle name="Millares 2 2 4 2 6 6" xfId="5801"/>
    <cellStyle name="Millares 2 2 4 2 6 7" xfId="6809"/>
    <cellStyle name="Millares 2 2 4 2 7" xfId="905"/>
    <cellStyle name="Millares 2 2 4 2 7 2" xfId="1913"/>
    <cellStyle name="Millares 2 2 4 2 7 3" xfId="2921"/>
    <cellStyle name="Millares 2 2 4 2 7 4" xfId="3929"/>
    <cellStyle name="Millares 2 2 4 2 7 5" xfId="4937"/>
    <cellStyle name="Millares 2 2 4 2 7 6" xfId="5945"/>
    <cellStyle name="Millares 2 2 4 2 7 7" xfId="6953"/>
    <cellStyle name="Millares 2 2 4 2 8" xfId="1049"/>
    <cellStyle name="Millares 2 2 4 2 9" xfId="2057"/>
    <cellStyle name="Millares 2 2 4 3" xfId="65"/>
    <cellStyle name="Millares 2 2 4 3 10" xfId="3089"/>
    <cellStyle name="Millares 2 2 4 3 11" xfId="4097"/>
    <cellStyle name="Millares 2 2 4 3 12" xfId="5105"/>
    <cellStyle name="Millares 2 2 4 3 13" xfId="6113"/>
    <cellStyle name="Millares 2 2 4 3 2" xfId="209"/>
    <cellStyle name="Millares 2 2 4 3 2 2" xfId="1217"/>
    <cellStyle name="Millares 2 2 4 3 2 3" xfId="2225"/>
    <cellStyle name="Millares 2 2 4 3 2 4" xfId="3233"/>
    <cellStyle name="Millares 2 2 4 3 2 5" xfId="4241"/>
    <cellStyle name="Millares 2 2 4 3 2 6" xfId="5249"/>
    <cellStyle name="Millares 2 2 4 3 2 7" xfId="6257"/>
    <cellStyle name="Millares 2 2 4 3 3" xfId="353"/>
    <cellStyle name="Millares 2 2 4 3 3 2" xfId="1361"/>
    <cellStyle name="Millares 2 2 4 3 3 3" xfId="2369"/>
    <cellStyle name="Millares 2 2 4 3 3 4" xfId="3377"/>
    <cellStyle name="Millares 2 2 4 3 3 5" xfId="4385"/>
    <cellStyle name="Millares 2 2 4 3 3 6" xfId="5393"/>
    <cellStyle name="Millares 2 2 4 3 3 7" xfId="6401"/>
    <cellStyle name="Millares 2 2 4 3 4" xfId="497"/>
    <cellStyle name="Millares 2 2 4 3 4 2" xfId="1505"/>
    <cellStyle name="Millares 2 2 4 3 4 3" xfId="2513"/>
    <cellStyle name="Millares 2 2 4 3 4 4" xfId="3521"/>
    <cellStyle name="Millares 2 2 4 3 4 5" xfId="4529"/>
    <cellStyle name="Millares 2 2 4 3 4 6" xfId="5537"/>
    <cellStyle name="Millares 2 2 4 3 4 7" xfId="6545"/>
    <cellStyle name="Millares 2 2 4 3 5" xfId="641"/>
    <cellStyle name="Millares 2 2 4 3 5 2" xfId="1649"/>
    <cellStyle name="Millares 2 2 4 3 5 3" xfId="2657"/>
    <cellStyle name="Millares 2 2 4 3 5 4" xfId="3665"/>
    <cellStyle name="Millares 2 2 4 3 5 5" xfId="4673"/>
    <cellStyle name="Millares 2 2 4 3 5 6" xfId="5681"/>
    <cellStyle name="Millares 2 2 4 3 5 7" xfId="6689"/>
    <cellStyle name="Millares 2 2 4 3 6" xfId="785"/>
    <cellStyle name="Millares 2 2 4 3 6 2" xfId="1793"/>
    <cellStyle name="Millares 2 2 4 3 6 3" xfId="2801"/>
    <cellStyle name="Millares 2 2 4 3 6 4" xfId="3809"/>
    <cellStyle name="Millares 2 2 4 3 6 5" xfId="4817"/>
    <cellStyle name="Millares 2 2 4 3 6 6" xfId="5825"/>
    <cellStyle name="Millares 2 2 4 3 6 7" xfId="6833"/>
    <cellStyle name="Millares 2 2 4 3 7" xfId="929"/>
    <cellStyle name="Millares 2 2 4 3 7 2" xfId="1937"/>
    <cellStyle name="Millares 2 2 4 3 7 3" xfId="2945"/>
    <cellStyle name="Millares 2 2 4 3 7 4" xfId="3953"/>
    <cellStyle name="Millares 2 2 4 3 7 5" xfId="4961"/>
    <cellStyle name="Millares 2 2 4 3 7 6" xfId="5969"/>
    <cellStyle name="Millares 2 2 4 3 7 7" xfId="6977"/>
    <cellStyle name="Millares 2 2 4 3 8" xfId="1073"/>
    <cellStyle name="Millares 2 2 4 3 9" xfId="2081"/>
    <cellStyle name="Millares 2 2 4 4" xfId="89"/>
    <cellStyle name="Millares 2 2 4 4 10" xfId="3113"/>
    <cellStyle name="Millares 2 2 4 4 11" xfId="4121"/>
    <cellStyle name="Millares 2 2 4 4 12" xfId="5129"/>
    <cellStyle name="Millares 2 2 4 4 13" xfId="6137"/>
    <cellStyle name="Millares 2 2 4 4 2" xfId="233"/>
    <cellStyle name="Millares 2 2 4 4 2 2" xfId="1241"/>
    <cellStyle name="Millares 2 2 4 4 2 3" xfId="2249"/>
    <cellStyle name="Millares 2 2 4 4 2 4" xfId="3257"/>
    <cellStyle name="Millares 2 2 4 4 2 5" xfId="4265"/>
    <cellStyle name="Millares 2 2 4 4 2 6" xfId="5273"/>
    <cellStyle name="Millares 2 2 4 4 2 7" xfId="6281"/>
    <cellStyle name="Millares 2 2 4 4 3" xfId="377"/>
    <cellStyle name="Millares 2 2 4 4 3 2" xfId="1385"/>
    <cellStyle name="Millares 2 2 4 4 3 3" xfId="2393"/>
    <cellStyle name="Millares 2 2 4 4 3 4" xfId="3401"/>
    <cellStyle name="Millares 2 2 4 4 3 5" xfId="4409"/>
    <cellStyle name="Millares 2 2 4 4 3 6" xfId="5417"/>
    <cellStyle name="Millares 2 2 4 4 3 7" xfId="6425"/>
    <cellStyle name="Millares 2 2 4 4 4" xfId="521"/>
    <cellStyle name="Millares 2 2 4 4 4 2" xfId="1529"/>
    <cellStyle name="Millares 2 2 4 4 4 3" xfId="2537"/>
    <cellStyle name="Millares 2 2 4 4 4 4" xfId="3545"/>
    <cellStyle name="Millares 2 2 4 4 4 5" xfId="4553"/>
    <cellStyle name="Millares 2 2 4 4 4 6" xfId="5561"/>
    <cellStyle name="Millares 2 2 4 4 4 7" xfId="6569"/>
    <cellStyle name="Millares 2 2 4 4 5" xfId="665"/>
    <cellStyle name="Millares 2 2 4 4 5 2" xfId="1673"/>
    <cellStyle name="Millares 2 2 4 4 5 3" xfId="2681"/>
    <cellStyle name="Millares 2 2 4 4 5 4" xfId="3689"/>
    <cellStyle name="Millares 2 2 4 4 5 5" xfId="4697"/>
    <cellStyle name="Millares 2 2 4 4 5 6" xfId="5705"/>
    <cellStyle name="Millares 2 2 4 4 5 7" xfId="6713"/>
    <cellStyle name="Millares 2 2 4 4 6" xfId="809"/>
    <cellStyle name="Millares 2 2 4 4 6 2" xfId="1817"/>
    <cellStyle name="Millares 2 2 4 4 6 3" xfId="2825"/>
    <cellStyle name="Millares 2 2 4 4 6 4" xfId="3833"/>
    <cellStyle name="Millares 2 2 4 4 6 5" xfId="4841"/>
    <cellStyle name="Millares 2 2 4 4 6 6" xfId="5849"/>
    <cellStyle name="Millares 2 2 4 4 6 7" xfId="6857"/>
    <cellStyle name="Millares 2 2 4 4 7" xfId="953"/>
    <cellStyle name="Millares 2 2 4 4 7 2" xfId="1961"/>
    <cellStyle name="Millares 2 2 4 4 7 3" xfId="2969"/>
    <cellStyle name="Millares 2 2 4 4 7 4" xfId="3977"/>
    <cellStyle name="Millares 2 2 4 4 7 5" xfId="4985"/>
    <cellStyle name="Millares 2 2 4 4 7 6" xfId="5993"/>
    <cellStyle name="Millares 2 2 4 4 7 7" xfId="7001"/>
    <cellStyle name="Millares 2 2 4 4 8" xfId="1097"/>
    <cellStyle name="Millares 2 2 4 4 9" xfId="2105"/>
    <cellStyle name="Millares 2 2 4 5" xfId="113"/>
    <cellStyle name="Millares 2 2 4 5 10" xfId="3137"/>
    <cellStyle name="Millares 2 2 4 5 11" xfId="4145"/>
    <cellStyle name="Millares 2 2 4 5 12" xfId="5153"/>
    <cellStyle name="Millares 2 2 4 5 13" xfId="6161"/>
    <cellStyle name="Millares 2 2 4 5 2" xfId="257"/>
    <cellStyle name="Millares 2 2 4 5 2 2" xfId="1265"/>
    <cellStyle name="Millares 2 2 4 5 2 3" xfId="2273"/>
    <cellStyle name="Millares 2 2 4 5 2 4" xfId="3281"/>
    <cellStyle name="Millares 2 2 4 5 2 5" xfId="4289"/>
    <cellStyle name="Millares 2 2 4 5 2 6" xfId="5297"/>
    <cellStyle name="Millares 2 2 4 5 2 7" xfId="6305"/>
    <cellStyle name="Millares 2 2 4 5 3" xfId="401"/>
    <cellStyle name="Millares 2 2 4 5 3 2" xfId="1409"/>
    <cellStyle name="Millares 2 2 4 5 3 3" xfId="2417"/>
    <cellStyle name="Millares 2 2 4 5 3 4" xfId="3425"/>
    <cellStyle name="Millares 2 2 4 5 3 5" xfId="4433"/>
    <cellStyle name="Millares 2 2 4 5 3 6" xfId="5441"/>
    <cellStyle name="Millares 2 2 4 5 3 7" xfId="6449"/>
    <cellStyle name="Millares 2 2 4 5 4" xfId="545"/>
    <cellStyle name="Millares 2 2 4 5 4 2" xfId="1553"/>
    <cellStyle name="Millares 2 2 4 5 4 3" xfId="2561"/>
    <cellStyle name="Millares 2 2 4 5 4 4" xfId="3569"/>
    <cellStyle name="Millares 2 2 4 5 4 5" xfId="4577"/>
    <cellStyle name="Millares 2 2 4 5 4 6" xfId="5585"/>
    <cellStyle name="Millares 2 2 4 5 4 7" xfId="6593"/>
    <cellStyle name="Millares 2 2 4 5 5" xfId="689"/>
    <cellStyle name="Millares 2 2 4 5 5 2" xfId="1697"/>
    <cellStyle name="Millares 2 2 4 5 5 3" xfId="2705"/>
    <cellStyle name="Millares 2 2 4 5 5 4" xfId="3713"/>
    <cellStyle name="Millares 2 2 4 5 5 5" xfId="4721"/>
    <cellStyle name="Millares 2 2 4 5 5 6" xfId="5729"/>
    <cellStyle name="Millares 2 2 4 5 5 7" xfId="6737"/>
    <cellStyle name="Millares 2 2 4 5 6" xfId="833"/>
    <cellStyle name="Millares 2 2 4 5 6 2" xfId="1841"/>
    <cellStyle name="Millares 2 2 4 5 6 3" xfId="2849"/>
    <cellStyle name="Millares 2 2 4 5 6 4" xfId="3857"/>
    <cellStyle name="Millares 2 2 4 5 6 5" xfId="4865"/>
    <cellStyle name="Millares 2 2 4 5 6 6" xfId="5873"/>
    <cellStyle name="Millares 2 2 4 5 6 7" xfId="6881"/>
    <cellStyle name="Millares 2 2 4 5 7" xfId="977"/>
    <cellStyle name="Millares 2 2 4 5 7 2" xfId="1985"/>
    <cellStyle name="Millares 2 2 4 5 7 3" xfId="2993"/>
    <cellStyle name="Millares 2 2 4 5 7 4" xfId="4001"/>
    <cellStyle name="Millares 2 2 4 5 7 5" xfId="5009"/>
    <cellStyle name="Millares 2 2 4 5 7 6" xfId="6017"/>
    <cellStyle name="Millares 2 2 4 5 7 7" xfId="7025"/>
    <cellStyle name="Millares 2 2 4 5 8" xfId="1121"/>
    <cellStyle name="Millares 2 2 4 5 9" xfId="2129"/>
    <cellStyle name="Millares 2 2 4 6" xfId="137"/>
    <cellStyle name="Millares 2 2 4 6 10" xfId="3161"/>
    <cellStyle name="Millares 2 2 4 6 11" xfId="4169"/>
    <cellStyle name="Millares 2 2 4 6 12" xfId="5177"/>
    <cellStyle name="Millares 2 2 4 6 13" xfId="6185"/>
    <cellStyle name="Millares 2 2 4 6 2" xfId="281"/>
    <cellStyle name="Millares 2 2 4 6 2 2" xfId="1289"/>
    <cellStyle name="Millares 2 2 4 6 2 3" xfId="2297"/>
    <cellStyle name="Millares 2 2 4 6 2 4" xfId="3305"/>
    <cellStyle name="Millares 2 2 4 6 2 5" xfId="4313"/>
    <cellStyle name="Millares 2 2 4 6 2 6" xfId="5321"/>
    <cellStyle name="Millares 2 2 4 6 2 7" xfId="6329"/>
    <cellStyle name="Millares 2 2 4 6 3" xfId="425"/>
    <cellStyle name="Millares 2 2 4 6 3 2" xfId="1433"/>
    <cellStyle name="Millares 2 2 4 6 3 3" xfId="2441"/>
    <cellStyle name="Millares 2 2 4 6 3 4" xfId="3449"/>
    <cellStyle name="Millares 2 2 4 6 3 5" xfId="4457"/>
    <cellStyle name="Millares 2 2 4 6 3 6" xfId="5465"/>
    <cellStyle name="Millares 2 2 4 6 3 7" xfId="6473"/>
    <cellStyle name="Millares 2 2 4 6 4" xfId="569"/>
    <cellStyle name="Millares 2 2 4 6 4 2" xfId="1577"/>
    <cellStyle name="Millares 2 2 4 6 4 3" xfId="2585"/>
    <cellStyle name="Millares 2 2 4 6 4 4" xfId="3593"/>
    <cellStyle name="Millares 2 2 4 6 4 5" xfId="4601"/>
    <cellStyle name="Millares 2 2 4 6 4 6" xfId="5609"/>
    <cellStyle name="Millares 2 2 4 6 4 7" xfId="6617"/>
    <cellStyle name="Millares 2 2 4 6 5" xfId="713"/>
    <cellStyle name="Millares 2 2 4 6 5 2" xfId="1721"/>
    <cellStyle name="Millares 2 2 4 6 5 3" xfId="2729"/>
    <cellStyle name="Millares 2 2 4 6 5 4" xfId="3737"/>
    <cellStyle name="Millares 2 2 4 6 5 5" xfId="4745"/>
    <cellStyle name="Millares 2 2 4 6 5 6" xfId="5753"/>
    <cellStyle name="Millares 2 2 4 6 5 7" xfId="6761"/>
    <cellStyle name="Millares 2 2 4 6 6" xfId="857"/>
    <cellStyle name="Millares 2 2 4 6 6 2" xfId="1865"/>
    <cellStyle name="Millares 2 2 4 6 6 3" xfId="2873"/>
    <cellStyle name="Millares 2 2 4 6 6 4" xfId="3881"/>
    <cellStyle name="Millares 2 2 4 6 6 5" xfId="4889"/>
    <cellStyle name="Millares 2 2 4 6 6 6" xfId="5897"/>
    <cellStyle name="Millares 2 2 4 6 6 7" xfId="6905"/>
    <cellStyle name="Millares 2 2 4 6 7" xfId="1001"/>
    <cellStyle name="Millares 2 2 4 6 7 2" xfId="2009"/>
    <cellStyle name="Millares 2 2 4 6 7 3" xfId="3017"/>
    <cellStyle name="Millares 2 2 4 6 7 4" xfId="4025"/>
    <cellStyle name="Millares 2 2 4 6 7 5" xfId="5033"/>
    <cellStyle name="Millares 2 2 4 6 7 6" xfId="6041"/>
    <cellStyle name="Millares 2 2 4 6 7 7" xfId="7049"/>
    <cellStyle name="Millares 2 2 4 6 8" xfId="1145"/>
    <cellStyle name="Millares 2 2 4 6 9" xfId="2153"/>
    <cellStyle name="Millares 2 2 4 7" xfId="161"/>
    <cellStyle name="Millares 2 2 4 7 2" xfId="1169"/>
    <cellStyle name="Millares 2 2 4 7 3" xfId="2177"/>
    <cellStyle name="Millares 2 2 4 7 4" xfId="3185"/>
    <cellStyle name="Millares 2 2 4 7 5" xfId="4193"/>
    <cellStyle name="Millares 2 2 4 7 6" xfId="5201"/>
    <cellStyle name="Millares 2 2 4 7 7" xfId="6209"/>
    <cellStyle name="Millares 2 2 4 8" xfId="305"/>
    <cellStyle name="Millares 2 2 4 8 2" xfId="1313"/>
    <cellStyle name="Millares 2 2 4 8 3" xfId="2321"/>
    <cellStyle name="Millares 2 2 4 8 4" xfId="3329"/>
    <cellStyle name="Millares 2 2 4 8 5" xfId="4337"/>
    <cellStyle name="Millares 2 2 4 8 6" xfId="5345"/>
    <cellStyle name="Millares 2 2 4 8 7" xfId="6353"/>
    <cellStyle name="Millares 2 2 4 9" xfId="449"/>
    <cellStyle name="Millares 2 2 4 9 2" xfId="1457"/>
    <cellStyle name="Millares 2 2 4 9 3" xfId="2465"/>
    <cellStyle name="Millares 2 2 4 9 4" xfId="3473"/>
    <cellStyle name="Millares 2 2 4 9 5" xfId="4481"/>
    <cellStyle name="Millares 2 2 4 9 6" xfId="5489"/>
    <cellStyle name="Millares 2 2 4 9 7" xfId="6497"/>
    <cellStyle name="Millares 2 2 5" xfId="29"/>
    <cellStyle name="Millares 2 2 5 10" xfId="3053"/>
    <cellStyle name="Millares 2 2 5 11" xfId="4061"/>
    <cellStyle name="Millares 2 2 5 12" xfId="5069"/>
    <cellStyle name="Millares 2 2 5 13" xfId="6077"/>
    <cellStyle name="Millares 2 2 5 2" xfId="173"/>
    <cellStyle name="Millares 2 2 5 2 2" xfId="1181"/>
    <cellStyle name="Millares 2 2 5 2 3" xfId="2189"/>
    <cellStyle name="Millares 2 2 5 2 4" xfId="3197"/>
    <cellStyle name="Millares 2 2 5 2 5" xfId="4205"/>
    <cellStyle name="Millares 2 2 5 2 6" xfId="5213"/>
    <cellStyle name="Millares 2 2 5 2 7" xfId="6221"/>
    <cellStyle name="Millares 2 2 5 3" xfId="317"/>
    <cellStyle name="Millares 2 2 5 3 2" xfId="1325"/>
    <cellStyle name="Millares 2 2 5 3 3" xfId="2333"/>
    <cellStyle name="Millares 2 2 5 3 4" xfId="3341"/>
    <cellStyle name="Millares 2 2 5 3 5" xfId="4349"/>
    <cellStyle name="Millares 2 2 5 3 6" xfId="5357"/>
    <cellStyle name="Millares 2 2 5 3 7" xfId="6365"/>
    <cellStyle name="Millares 2 2 5 4" xfId="461"/>
    <cellStyle name="Millares 2 2 5 4 2" xfId="1469"/>
    <cellStyle name="Millares 2 2 5 4 3" xfId="2477"/>
    <cellStyle name="Millares 2 2 5 4 4" xfId="3485"/>
    <cellStyle name="Millares 2 2 5 4 5" xfId="4493"/>
    <cellStyle name="Millares 2 2 5 4 6" xfId="5501"/>
    <cellStyle name="Millares 2 2 5 4 7" xfId="6509"/>
    <cellStyle name="Millares 2 2 5 5" xfId="605"/>
    <cellStyle name="Millares 2 2 5 5 2" xfId="1613"/>
    <cellStyle name="Millares 2 2 5 5 3" xfId="2621"/>
    <cellStyle name="Millares 2 2 5 5 4" xfId="3629"/>
    <cellStyle name="Millares 2 2 5 5 5" xfId="4637"/>
    <cellStyle name="Millares 2 2 5 5 6" xfId="5645"/>
    <cellStyle name="Millares 2 2 5 5 7" xfId="6653"/>
    <cellStyle name="Millares 2 2 5 6" xfId="749"/>
    <cellStyle name="Millares 2 2 5 6 2" xfId="1757"/>
    <cellStyle name="Millares 2 2 5 6 3" xfId="2765"/>
    <cellStyle name="Millares 2 2 5 6 4" xfId="3773"/>
    <cellStyle name="Millares 2 2 5 6 5" xfId="4781"/>
    <cellStyle name="Millares 2 2 5 6 6" xfId="5789"/>
    <cellStyle name="Millares 2 2 5 6 7" xfId="6797"/>
    <cellStyle name="Millares 2 2 5 7" xfId="893"/>
    <cellStyle name="Millares 2 2 5 7 2" xfId="1901"/>
    <cellStyle name="Millares 2 2 5 7 3" xfId="2909"/>
    <cellStyle name="Millares 2 2 5 7 4" xfId="3917"/>
    <cellStyle name="Millares 2 2 5 7 5" xfId="4925"/>
    <cellStyle name="Millares 2 2 5 7 6" xfId="5933"/>
    <cellStyle name="Millares 2 2 5 7 7" xfId="6941"/>
    <cellStyle name="Millares 2 2 5 8" xfId="1037"/>
    <cellStyle name="Millares 2 2 5 9" xfId="2045"/>
    <cellStyle name="Millares 2 2 6" xfId="53"/>
    <cellStyle name="Millares 2 2 6 10" xfId="3077"/>
    <cellStyle name="Millares 2 2 6 11" xfId="4085"/>
    <cellStyle name="Millares 2 2 6 12" xfId="5093"/>
    <cellStyle name="Millares 2 2 6 13" xfId="6101"/>
    <cellStyle name="Millares 2 2 6 2" xfId="197"/>
    <cellStyle name="Millares 2 2 6 2 2" xfId="1205"/>
    <cellStyle name="Millares 2 2 6 2 3" xfId="2213"/>
    <cellStyle name="Millares 2 2 6 2 4" xfId="3221"/>
    <cellStyle name="Millares 2 2 6 2 5" xfId="4229"/>
    <cellStyle name="Millares 2 2 6 2 6" xfId="5237"/>
    <cellStyle name="Millares 2 2 6 2 7" xfId="6245"/>
    <cellStyle name="Millares 2 2 6 3" xfId="341"/>
    <cellStyle name="Millares 2 2 6 3 2" xfId="1349"/>
    <cellStyle name="Millares 2 2 6 3 3" xfId="2357"/>
    <cellStyle name="Millares 2 2 6 3 4" xfId="3365"/>
    <cellStyle name="Millares 2 2 6 3 5" xfId="4373"/>
    <cellStyle name="Millares 2 2 6 3 6" xfId="5381"/>
    <cellStyle name="Millares 2 2 6 3 7" xfId="6389"/>
    <cellStyle name="Millares 2 2 6 4" xfId="485"/>
    <cellStyle name="Millares 2 2 6 4 2" xfId="1493"/>
    <cellStyle name="Millares 2 2 6 4 3" xfId="2501"/>
    <cellStyle name="Millares 2 2 6 4 4" xfId="3509"/>
    <cellStyle name="Millares 2 2 6 4 5" xfId="4517"/>
    <cellStyle name="Millares 2 2 6 4 6" xfId="5525"/>
    <cellStyle name="Millares 2 2 6 4 7" xfId="6533"/>
    <cellStyle name="Millares 2 2 6 5" xfId="629"/>
    <cellStyle name="Millares 2 2 6 5 2" xfId="1637"/>
    <cellStyle name="Millares 2 2 6 5 3" xfId="2645"/>
    <cellStyle name="Millares 2 2 6 5 4" xfId="3653"/>
    <cellStyle name="Millares 2 2 6 5 5" xfId="4661"/>
    <cellStyle name="Millares 2 2 6 5 6" xfId="5669"/>
    <cellStyle name="Millares 2 2 6 5 7" xfId="6677"/>
    <cellStyle name="Millares 2 2 6 6" xfId="773"/>
    <cellStyle name="Millares 2 2 6 6 2" xfId="1781"/>
    <cellStyle name="Millares 2 2 6 6 3" xfId="2789"/>
    <cellStyle name="Millares 2 2 6 6 4" xfId="3797"/>
    <cellStyle name="Millares 2 2 6 6 5" xfId="4805"/>
    <cellStyle name="Millares 2 2 6 6 6" xfId="5813"/>
    <cellStyle name="Millares 2 2 6 6 7" xfId="6821"/>
    <cellStyle name="Millares 2 2 6 7" xfId="917"/>
    <cellStyle name="Millares 2 2 6 7 2" xfId="1925"/>
    <cellStyle name="Millares 2 2 6 7 3" xfId="2933"/>
    <cellStyle name="Millares 2 2 6 7 4" xfId="3941"/>
    <cellStyle name="Millares 2 2 6 7 5" xfId="4949"/>
    <cellStyle name="Millares 2 2 6 7 6" xfId="5957"/>
    <cellStyle name="Millares 2 2 6 7 7" xfId="6965"/>
    <cellStyle name="Millares 2 2 6 8" xfId="1061"/>
    <cellStyle name="Millares 2 2 6 9" xfId="2069"/>
    <cellStyle name="Millares 2 2 7" xfId="77"/>
    <cellStyle name="Millares 2 2 7 10" xfId="3101"/>
    <cellStyle name="Millares 2 2 7 11" xfId="4109"/>
    <cellStyle name="Millares 2 2 7 12" xfId="5117"/>
    <cellStyle name="Millares 2 2 7 13" xfId="6125"/>
    <cellStyle name="Millares 2 2 7 2" xfId="221"/>
    <cellStyle name="Millares 2 2 7 2 2" xfId="1229"/>
    <cellStyle name="Millares 2 2 7 2 3" xfId="2237"/>
    <cellStyle name="Millares 2 2 7 2 4" xfId="3245"/>
    <cellStyle name="Millares 2 2 7 2 5" xfId="4253"/>
    <cellStyle name="Millares 2 2 7 2 6" xfId="5261"/>
    <cellStyle name="Millares 2 2 7 2 7" xfId="6269"/>
    <cellStyle name="Millares 2 2 7 3" xfId="365"/>
    <cellStyle name="Millares 2 2 7 3 2" xfId="1373"/>
    <cellStyle name="Millares 2 2 7 3 3" xfId="2381"/>
    <cellStyle name="Millares 2 2 7 3 4" xfId="3389"/>
    <cellStyle name="Millares 2 2 7 3 5" xfId="4397"/>
    <cellStyle name="Millares 2 2 7 3 6" xfId="5405"/>
    <cellStyle name="Millares 2 2 7 3 7" xfId="6413"/>
    <cellStyle name="Millares 2 2 7 4" xfId="509"/>
    <cellStyle name="Millares 2 2 7 4 2" xfId="1517"/>
    <cellStyle name="Millares 2 2 7 4 3" xfId="2525"/>
    <cellStyle name="Millares 2 2 7 4 4" xfId="3533"/>
    <cellStyle name="Millares 2 2 7 4 5" xfId="4541"/>
    <cellStyle name="Millares 2 2 7 4 6" xfId="5549"/>
    <cellStyle name="Millares 2 2 7 4 7" xfId="6557"/>
    <cellStyle name="Millares 2 2 7 5" xfId="653"/>
    <cellStyle name="Millares 2 2 7 5 2" xfId="1661"/>
    <cellStyle name="Millares 2 2 7 5 3" xfId="2669"/>
    <cellStyle name="Millares 2 2 7 5 4" xfId="3677"/>
    <cellStyle name="Millares 2 2 7 5 5" xfId="4685"/>
    <cellStyle name="Millares 2 2 7 5 6" xfId="5693"/>
    <cellStyle name="Millares 2 2 7 5 7" xfId="6701"/>
    <cellStyle name="Millares 2 2 7 6" xfId="797"/>
    <cellStyle name="Millares 2 2 7 6 2" xfId="1805"/>
    <cellStyle name="Millares 2 2 7 6 3" xfId="2813"/>
    <cellStyle name="Millares 2 2 7 6 4" xfId="3821"/>
    <cellStyle name="Millares 2 2 7 6 5" xfId="4829"/>
    <cellStyle name="Millares 2 2 7 6 6" xfId="5837"/>
    <cellStyle name="Millares 2 2 7 6 7" xfId="6845"/>
    <cellStyle name="Millares 2 2 7 7" xfId="941"/>
    <cellStyle name="Millares 2 2 7 7 2" xfId="1949"/>
    <cellStyle name="Millares 2 2 7 7 3" xfId="2957"/>
    <cellStyle name="Millares 2 2 7 7 4" xfId="3965"/>
    <cellStyle name="Millares 2 2 7 7 5" xfId="4973"/>
    <cellStyle name="Millares 2 2 7 7 6" xfId="5981"/>
    <cellStyle name="Millares 2 2 7 7 7" xfId="6989"/>
    <cellStyle name="Millares 2 2 7 8" xfId="1085"/>
    <cellStyle name="Millares 2 2 7 9" xfId="2093"/>
    <cellStyle name="Millares 2 2 8" xfId="101"/>
    <cellStyle name="Millares 2 2 8 10" xfId="3125"/>
    <cellStyle name="Millares 2 2 8 11" xfId="4133"/>
    <cellStyle name="Millares 2 2 8 12" xfId="5141"/>
    <cellStyle name="Millares 2 2 8 13" xfId="6149"/>
    <cellStyle name="Millares 2 2 8 2" xfId="245"/>
    <cellStyle name="Millares 2 2 8 2 2" xfId="1253"/>
    <cellStyle name="Millares 2 2 8 2 3" xfId="2261"/>
    <cellStyle name="Millares 2 2 8 2 4" xfId="3269"/>
    <cellStyle name="Millares 2 2 8 2 5" xfId="4277"/>
    <cellStyle name="Millares 2 2 8 2 6" xfId="5285"/>
    <cellStyle name="Millares 2 2 8 2 7" xfId="6293"/>
    <cellStyle name="Millares 2 2 8 3" xfId="389"/>
    <cellStyle name="Millares 2 2 8 3 2" xfId="1397"/>
    <cellStyle name="Millares 2 2 8 3 3" xfId="2405"/>
    <cellStyle name="Millares 2 2 8 3 4" xfId="3413"/>
    <cellStyle name="Millares 2 2 8 3 5" xfId="4421"/>
    <cellStyle name="Millares 2 2 8 3 6" xfId="5429"/>
    <cellStyle name="Millares 2 2 8 3 7" xfId="6437"/>
    <cellStyle name="Millares 2 2 8 4" xfId="533"/>
    <cellStyle name="Millares 2 2 8 4 2" xfId="1541"/>
    <cellStyle name="Millares 2 2 8 4 3" xfId="2549"/>
    <cellStyle name="Millares 2 2 8 4 4" xfId="3557"/>
    <cellStyle name="Millares 2 2 8 4 5" xfId="4565"/>
    <cellStyle name="Millares 2 2 8 4 6" xfId="5573"/>
    <cellStyle name="Millares 2 2 8 4 7" xfId="6581"/>
    <cellStyle name="Millares 2 2 8 5" xfId="677"/>
    <cellStyle name="Millares 2 2 8 5 2" xfId="1685"/>
    <cellStyle name="Millares 2 2 8 5 3" xfId="2693"/>
    <cellStyle name="Millares 2 2 8 5 4" xfId="3701"/>
    <cellStyle name="Millares 2 2 8 5 5" xfId="4709"/>
    <cellStyle name="Millares 2 2 8 5 6" xfId="5717"/>
    <cellStyle name="Millares 2 2 8 5 7" xfId="6725"/>
    <cellStyle name="Millares 2 2 8 6" xfId="821"/>
    <cellStyle name="Millares 2 2 8 6 2" xfId="1829"/>
    <cellStyle name="Millares 2 2 8 6 3" xfId="2837"/>
    <cellStyle name="Millares 2 2 8 6 4" xfId="3845"/>
    <cellStyle name="Millares 2 2 8 6 5" xfId="4853"/>
    <cellStyle name="Millares 2 2 8 6 6" xfId="5861"/>
    <cellStyle name="Millares 2 2 8 6 7" xfId="6869"/>
    <cellStyle name="Millares 2 2 8 7" xfId="965"/>
    <cellStyle name="Millares 2 2 8 7 2" xfId="1973"/>
    <cellStyle name="Millares 2 2 8 7 3" xfId="2981"/>
    <cellStyle name="Millares 2 2 8 7 4" xfId="3989"/>
    <cellStyle name="Millares 2 2 8 7 5" xfId="4997"/>
    <cellStyle name="Millares 2 2 8 7 6" xfId="6005"/>
    <cellStyle name="Millares 2 2 8 7 7" xfId="7013"/>
    <cellStyle name="Millares 2 2 8 8" xfId="1109"/>
    <cellStyle name="Millares 2 2 8 9" xfId="2117"/>
    <cellStyle name="Millares 2 2 9" xfId="125"/>
    <cellStyle name="Millares 2 2 9 10" xfId="3149"/>
    <cellStyle name="Millares 2 2 9 11" xfId="4157"/>
    <cellStyle name="Millares 2 2 9 12" xfId="5165"/>
    <cellStyle name="Millares 2 2 9 13" xfId="6173"/>
    <cellStyle name="Millares 2 2 9 2" xfId="269"/>
    <cellStyle name="Millares 2 2 9 2 2" xfId="1277"/>
    <cellStyle name="Millares 2 2 9 2 3" xfId="2285"/>
    <cellStyle name="Millares 2 2 9 2 4" xfId="3293"/>
    <cellStyle name="Millares 2 2 9 2 5" xfId="4301"/>
    <cellStyle name="Millares 2 2 9 2 6" xfId="5309"/>
    <cellStyle name="Millares 2 2 9 2 7" xfId="6317"/>
    <cellStyle name="Millares 2 2 9 3" xfId="413"/>
    <cellStyle name="Millares 2 2 9 3 2" xfId="1421"/>
    <cellStyle name="Millares 2 2 9 3 3" xfId="2429"/>
    <cellStyle name="Millares 2 2 9 3 4" xfId="3437"/>
    <cellStyle name="Millares 2 2 9 3 5" xfId="4445"/>
    <cellStyle name="Millares 2 2 9 3 6" xfId="5453"/>
    <cellStyle name="Millares 2 2 9 3 7" xfId="6461"/>
    <cellStyle name="Millares 2 2 9 4" xfId="557"/>
    <cellStyle name="Millares 2 2 9 4 2" xfId="1565"/>
    <cellStyle name="Millares 2 2 9 4 3" xfId="2573"/>
    <cellStyle name="Millares 2 2 9 4 4" xfId="3581"/>
    <cellStyle name="Millares 2 2 9 4 5" xfId="4589"/>
    <cellStyle name="Millares 2 2 9 4 6" xfId="5597"/>
    <cellStyle name="Millares 2 2 9 4 7" xfId="6605"/>
    <cellStyle name="Millares 2 2 9 5" xfId="701"/>
    <cellStyle name="Millares 2 2 9 5 2" xfId="1709"/>
    <cellStyle name="Millares 2 2 9 5 3" xfId="2717"/>
    <cellStyle name="Millares 2 2 9 5 4" xfId="3725"/>
    <cellStyle name="Millares 2 2 9 5 5" xfId="4733"/>
    <cellStyle name="Millares 2 2 9 5 6" xfId="5741"/>
    <cellStyle name="Millares 2 2 9 5 7" xfId="6749"/>
    <cellStyle name="Millares 2 2 9 6" xfId="845"/>
    <cellStyle name="Millares 2 2 9 6 2" xfId="1853"/>
    <cellStyle name="Millares 2 2 9 6 3" xfId="2861"/>
    <cellStyle name="Millares 2 2 9 6 4" xfId="3869"/>
    <cellStyle name="Millares 2 2 9 6 5" xfId="4877"/>
    <cellStyle name="Millares 2 2 9 6 6" xfId="5885"/>
    <cellStyle name="Millares 2 2 9 6 7" xfId="6893"/>
    <cellStyle name="Millares 2 2 9 7" xfId="989"/>
    <cellStyle name="Millares 2 2 9 7 2" xfId="1997"/>
    <cellStyle name="Millares 2 2 9 7 3" xfId="3005"/>
    <cellStyle name="Millares 2 2 9 7 4" xfId="4013"/>
    <cellStyle name="Millares 2 2 9 7 5" xfId="5021"/>
    <cellStyle name="Millares 2 2 9 7 6" xfId="6029"/>
    <cellStyle name="Millares 2 2 9 7 7" xfId="7037"/>
    <cellStyle name="Millares 2 2 9 8" xfId="1133"/>
    <cellStyle name="Millares 2 2 9 9" xfId="2141"/>
    <cellStyle name="Millares 2 20" xfId="2020"/>
    <cellStyle name="Millares 2 21" xfId="3028"/>
    <cellStyle name="Millares 2 22" xfId="4036"/>
    <cellStyle name="Millares 2 23" xfId="5044"/>
    <cellStyle name="Millares 2 24" xfId="6052"/>
    <cellStyle name="Millares 2 3" xfId="6"/>
    <cellStyle name="Millares 2 3 10" xfId="150"/>
    <cellStyle name="Millares 2 3 10 2" xfId="1158"/>
    <cellStyle name="Millares 2 3 10 3" xfId="2166"/>
    <cellStyle name="Millares 2 3 10 4" xfId="3174"/>
    <cellStyle name="Millares 2 3 10 5" xfId="4182"/>
    <cellStyle name="Millares 2 3 10 6" xfId="5190"/>
    <cellStyle name="Millares 2 3 10 7" xfId="6198"/>
    <cellStyle name="Millares 2 3 11" xfId="294"/>
    <cellStyle name="Millares 2 3 11 2" xfId="1302"/>
    <cellStyle name="Millares 2 3 11 3" xfId="2310"/>
    <cellStyle name="Millares 2 3 11 4" xfId="3318"/>
    <cellStyle name="Millares 2 3 11 5" xfId="4326"/>
    <cellStyle name="Millares 2 3 11 6" xfId="5334"/>
    <cellStyle name="Millares 2 3 11 7" xfId="6342"/>
    <cellStyle name="Millares 2 3 12" xfId="438"/>
    <cellStyle name="Millares 2 3 12 2" xfId="1446"/>
    <cellStyle name="Millares 2 3 12 3" xfId="2454"/>
    <cellStyle name="Millares 2 3 12 4" xfId="3462"/>
    <cellStyle name="Millares 2 3 12 5" xfId="4470"/>
    <cellStyle name="Millares 2 3 12 6" xfId="5478"/>
    <cellStyle name="Millares 2 3 12 7" xfId="6486"/>
    <cellStyle name="Millares 2 3 13" xfId="582"/>
    <cellStyle name="Millares 2 3 13 2" xfId="1590"/>
    <cellStyle name="Millares 2 3 13 3" xfId="2598"/>
    <cellStyle name="Millares 2 3 13 4" xfId="3606"/>
    <cellStyle name="Millares 2 3 13 5" xfId="4614"/>
    <cellStyle name="Millares 2 3 13 6" xfId="5622"/>
    <cellStyle name="Millares 2 3 13 7" xfId="6630"/>
    <cellStyle name="Millares 2 3 14" xfId="726"/>
    <cellStyle name="Millares 2 3 14 2" xfId="1734"/>
    <cellStyle name="Millares 2 3 14 3" xfId="2742"/>
    <cellStyle name="Millares 2 3 14 4" xfId="3750"/>
    <cellStyle name="Millares 2 3 14 5" xfId="4758"/>
    <cellStyle name="Millares 2 3 14 6" xfId="5766"/>
    <cellStyle name="Millares 2 3 14 7" xfId="6774"/>
    <cellStyle name="Millares 2 3 15" xfId="870"/>
    <cellStyle name="Millares 2 3 15 2" xfId="1878"/>
    <cellStyle name="Millares 2 3 15 3" xfId="2886"/>
    <cellStyle name="Millares 2 3 15 4" xfId="3894"/>
    <cellStyle name="Millares 2 3 15 5" xfId="4902"/>
    <cellStyle name="Millares 2 3 15 6" xfId="5910"/>
    <cellStyle name="Millares 2 3 15 7" xfId="6918"/>
    <cellStyle name="Millares 2 3 16" xfId="1014"/>
    <cellStyle name="Millares 2 3 17" xfId="2022"/>
    <cellStyle name="Millares 2 3 18" xfId="3030"/>
    <cellStyle name="Millares 2 3 19" xfId="4038"/>
    <cellStyle name="Millares 2 3 2" xfId="10"/>
    <cellStyle name="Millares 2 3 2 10" xfId="442"/>
    <cellStyle name="Millares 2 3 2 10 2" xfId="1450"/>
    <cellStyle name="Millares 2 3 2 10 3" xfId="2458"/>
    <cellStyle name="Millares 2 3 2 10 4" xfId="3466"/>
    <cellStyle name="Millares 2 3 2 10 5" xfId="4474"/>
    <cellStyle name="Millares 2 3 2 10 6" xfId="5482"/>
    <cellStyle name="Millares 2 3 2 10 7" xfId="6490"/>
    <cellStyle name="Millares 2 3 2 11" xfId="586"/>
    <cellStyle name="Millares 2 3 2 11 2" xfId="1594"/>
    <cellStyle name="Millares 2 3 2 11 3" xfId="2602"/>
    <cellStyle name="Millares 2 3 2 11 4" xfId="3610"/>
    <cellStyle name="Millares 2 3 2 11 5" xfId="4618"/>
    <cellStyle name="Millares 2 3 2 11 6" xfId="5626"/>
    <cellStyle name="Millares 2 3 2 11 7" xfId="6634"/>
    <cellStyle name="Millares 2 3 2 12" xfId="730"/>
    <cellStyle name="Millares 2 3 2 12 2" xfId="1738"/>
    <cellStyle name="Millares 2 3 2 12 3" xfId="2746"/>
    <cellStyle name="Millares 2 3 2 12 4" xfId="3754"/>
    <cellStyle name="Millares 2 3 2 12 5" xfId="4762"/>
    <cellStyle name="Millares 2 3 2 12 6" xfId="5770"/>
    <cellStyle name="Millares 2 3 2 12 7" xfId="6778"/>
    <cellStyle name="Millares 2 3 2 13" xfId="874"/>
    <cellStyle name="Millares 2 3 2 13 2" xfId="1882"/>
    <cellStyle name="Millares 2 3 2 13 3" xfId="2890"/>
    <cellStyle name="Millares 2 3 2 13 4" xfId="3898"/>
    <cellStyle name="Millares 2 3 2 13 5" xfId="4906"/>
    <cellStyle name="Millares 2 3 2 13 6" xfId="5914"/>
    <cellStyle name="Millares 2 3 2 13 7" xfId="6922"/>
    <cellStyle name="Millares 2 3 2 14" xfId="1018"/>
    <cellStyle name="Millares 2 3 2 15" xfId="2026"/>
    <cellStyle name="Millares 2 3 2 16" xfId="3034"/>
    <cellStyle name="Millares 2 3 2 17" xfId="4042"/>
    <cellStyle name="Millares 2 3 2 18" xfId="5050"/>
    <cellStyle name="Millares 2 3 2 19" xfId="6058"/>
    <cellStyle name="Millares 2 3 2 2" xfId="22"/>
    <cellStyle name="Millares 2 3 2 2 10" xfId="598"/>
    <cellStyle name="Millares 2 3 2 2 10 2" xfId="1606"/>
    <cellStyle name="Millares 2 3 2 2 10 3" xfId="2614"/>
    <cellStyle name="Millares 2 3 2 2 10 4" xfId="3622"/>
    <cellStyle name="Millares 2 3 2 2 10 5" xfId="4630"/>
    <cellStyle name="Millares 2 3 2 2 10 6" xfId="5638"/>
    <cellStyle name="Millares 2 3 2 2 10 7" xfId="6646"/>
    <cellStyle name="Millares 2 3 2 2 11" xfId="742"/>
    <cellStyle name="Millares 2 3 2 2 11 2" xfId="1750"/>
    <cellStyle name="Millares 2 3 2 2 11 3" xfId="2758"/>
    <cellStyle name="Millares 2 3 2 2 11 4" xfId="3766"/>
    <cellStyle name="Millares 2 3 2 2 11 5" xfId="4774"/>
    <cellStyle name="Millares 2 3 2 2 11 6" xfId="5782"/>
    <cellStyle name="Millares 2 3 2 2 11 7" xfId="6790"/>
    <cellStyle name="Millares 2 3 2 2 12" xfId="886"/>
    <cellStyle name="Millares 2 3 2 2 12 2" xfId="1894"/>
    <cellStyle name="Millares 2 3 2 2 12 3" xfId="2902"/>
    <cellStyle name="Millares 2 3 2 2 12 4" xfId="3910"/>
    <cellStyle name="Millares 2 3 2 2 12 5" xfId="4918"/>
    <cellStyle name="Millares 2 3 2 2 12 6" xfId="5926"/>
    <cellStyle name="Millares 2 3 2 2 12 7" xfId="6934"/>
    <cellStyle name="Millares 2 3 2 2 13" xfId="1030"/>
    <cellStyle name="Millares 2 3 2 2 14" xfId="2038"/>
    <cellStyle name="Millares 2 3 2 2 15" xfId="3046"/>
    <cellStyle name="Millares 2 3 2 2 16" xfId="4054"/>
    <cellStyle name="Millares 2 3 2 2 17" xfId="5062"/>
    <cellStyle name="Millares 2 3 2 2 18" xfId="6070"/>
    <cellStyle name="Millares 2 3 2 2 2" xfId="46"/>
    <cellStyle name="Millares 2 3 2 2 2 10" xfId="3070"/>
    <cellStyle name="Millares 2 3 2 2 2 11" xfId="4078"/>
    <cellStyle name="Millares 2 3 2 2 2 12" xfId="5086"/>
    <cellStyle name="Millares 2 3 2 2 2 13" xfId="6094"/>
    <cellStyle name="Millares 2 3 2 2 2 2" xfId="190"/>
    <cellStyle name="Millares 2 3 2 2 2 2 2" xfId="1198"/>
    <cellStyle name="Millares 2 3 2 2 2 2 3" xfId="2206"/>
    <cellStyle name="Millares 2 3 2 2 2 2 4" xfId="3214"/>
    <cellStyle name="Millares 2 3 2 2 2 2 5" xfId="4222"/>
    <cellStyle name="Millares 2 3 2 2 2 2 6" xfId="5230"/>
    <cellStyle name="Millares 2 3 2 2 2 2 7" xfId="6238"/>
    <cellStyle name="Millares 2 3 2 2 2 3" xfId="334"/>
    <cellStyle name="Millares 2 3 2 2 2 3 2" xfId="1342"/>
    <cellStyle name="Millares 2 3 2 2 2 3 3" xfId="2350"/>
    <cellStyle name="Millares 2 3 2 2 2 3 4" xfId="3358"/>
    <cellStyle name="Millares 2 3 2 2 2 3 5" xfId="4366"/>
    <cellStyle name="Millares 2 3 2 2 2 3 6" xfId="5374"/>
    <cellStyle name="Millares 2 3 2 2 2 3 7" xfId="6382"/>
    <cellStyle name="Millares 2 3 2 2 2 4" xfId="478"/>
    <cellStyle name="Millares 2 3 2 2 2 4 2" xfId="1486"/>
    <cellStyle name="Millares 2 3 2 2 2 4 3" xfId="2494"/>
    <cellStyle name="Millares 2 3 2 2 2 4 4" xfId="3502"/>
    <cellStyle name="Millares 2 3 2 2 2 4 5" xfId="4510"/>
    <cellStyle name="Millares 2 3 2 2 2 4 6" xfId="5518"/>
    <cellStyle name="Millares 2 3 2 2 2 4 7" xfId="6526"/>
    <cellStyle name="Millares 2 3 2 2 2 5" xfId="622"/>
    <cellStyle name="Millares 2 3 2 2 2 5 2" xfId="1630"/>
    <cellStyle name="Millares 2 3 2 2 2 5 3" xfId="2638"/>
    <cellStyle name="Millares 2 3 2 2 2 5 4" xfId="3646"/>
    <cellStyle name="Millares 2 3 2 2 2 5 5" xfId="4654"/>
    <cellStyle name="Millares 2 3 2 2 2 5 6" xfId="5662"/>
    <cellStyle name="Millares 2 3 2 2 2 5 7" xfId="6670"/>
    <cellStyle name="Millares 2 3 2 2 2 6" xfId="766"/>
    <cellStyle name="Millares 2 3 2 2 2 6 2" xfId="1774"/>
    <cellStyle name="Millares 2 3 2 2 2 6 3" xfId="2782"/>
    <cellStyle name="Millares 2 3 2 2 2 6 4" xfId="3790"/>
    <cellStyle name="Millares 2 3 2 2 2 6 5" xfId="4798"/>
    <cellStyle name="Millares 2 3 2 2 2 6 6" xfId="5806"/>
    <cellStyle name="Millares 2 3 2 2 2 6 7" xfId="6814"/>
    <cellStyle name="Millares 2 3 2 2 2 7" xfId="910"/>
    <cellStyle name="Millares 2 3 2 2 2 7 2" xfId="1918"/>
    <cellStyle name="Millares 2 3 2 2 2 7 3" xfId="2926"/>
    <cellStyle name="Millares 2 3 2 2 2 7 4" xfId="3934"/>
    <cellStyle name="Millares 2 3 2 2 2 7 5" xfId="4942"/>
    <cellStyle name="Millares 2 3 2 2 2 7 6" xfId="5950"/>
    <cellStyle name="Millares 2 3 2 2 2 7 7" xfId="6958"/>
    <cellStyle name="Millares 2 3 2 2 2 8" xfId="1054"/>
    <cellStyle name="Millares 2 3 2 2 2 9" xfId="2062"/>
    <cellStyle name="Millares 2 3 2 2 3" xfId="70"/>
    <cellStyle name="Millares 2 3 2 2 3 10" xfId="3094"/>
    <cellStyle name="Millares 2 3 2 2 3 11" xfId="4102"/>
    <cellStyle name="Millares 2 3 2 2 3 12" xfId="5110"/>
    <cellStyle name="Millares 2 3 2 2 3 13" xfId="6118"/>
    <cellStyle name="Millares 2 3 2 2 3 2" xfId="214"/>
    <cellStyle name="Millares 2 3 2 2 3 2 2" xfId="1222"/>
    <cellStyle name="Millares 2 3 2 2 3 2 3" xfId="2230"/>
    <cellStyle name="Millares 2 3 2 2 3 2 4" xfId="3238"/>
    <cellStyle name="Millares 2 3 2 2 3 2 5" xfId="4246"/>
    <cellStyle name="Millares 2 3 2 2 3 2 6" xfId="5254"/>
    <cellStyle name="Millares 2 3 2 2 3 2 7" xfId="6262"/>
    <cellStyle name="Millares 2 3 2 2 3 3" xfId="358"/>
    <cellStyle name="Millares 2 3 2 2 3 3 2" xfId="1366"/>
    <cellStyle name="Millares 2 3 2 2 3 3 3" xfId="2374"/>
    <cellStyle name="Millares 2 3 2 2 3 3 4" xfId="3382"/>
    <cellStyle name="Millares 2 3 2 2 3 3 5" xfId="4390"/>
    <cellStyle name="Millares 2 3 2 2 3 3 6" xfId="5398"/>
    <cellStyle name="Millares 2 3 2 2 3 3 7" xfId="6406"/>
    <cellStyle name="Millares 2 3 2 2 3 4" xfId="502"/>
    <cellStyle name="Millares 2 3 2 2 3 4 2" xfId="1510"/>
    <cellStyle name="Millares 2 3 2 2 3 4 3" xfId="2518"/>
    <cellStyle name="Millares 2 3 2 2 3 4 4" xfId="3526"/>
    <cellStyle name="Millares 2 3 2 2 3 4 5" xfId="4534"/>
    <cellStyle name="Millares 2 3 2 2 3 4 6" xfId="5542"/>
    <cellStyle name="Millares 2 3 2 2 3 4 7" xfId="6550"/>
    <cellStyle name="Millares 2 3 2 2 3 5" xfId="646"/>
    <cellStyle name="Millares 2 3 2 2 3 5 2" xfId="1654"/>
    <cellStyle name="Millares 2 3 2 2 3 5 3" xfId="2662"/>
    <cellStyle name="Millares 2 3 2 2 3 5 4" xfId="3670"/>
    <cellStyle name="Millares 2 3 2 2 3 5 5" xfId="4678"/>
    <cellStyle name="Millares 2 3 2 2 3 5 6" xfId="5686"/>
    <cellStyle name="Millares 2 3 2 2 3 5 7" xfId="6694"/>
    <cellStyle name="Millares 2 3 2 2 3 6" xfId="790"/>
    <cellStyle name="Millares 2 3 2 2 3 6 2" xfId="1798"/>
    <cellStyle name="Millares 2 3 2 2 3 6 3" xfId="2806"/>
    <cellStyle name="Millares 2 3 2 2 3 6 4" xfId="3814"/>
    <cellStyle name="Millares 2 3 2 2 3 6 5" xfId="4822"/>
    <cellStyle name="Millares 2 3 2 2 3 6 6" xfId="5830"/>
    <cellStyle name="Millares 2 3 2 2 3 6 7" xfId="6838"/>
    <cellStyle name="Millares 2 3 2 2 3 7" xfId="934"/>
    <cellStyle name="Millares 2 3 2 2 3 7 2" xfId="1942"/>
    <cellStyle name="Millares 2 3 2 2 3 7 3" xfId="2950"/>
    <cellStyle name="Millares 2 3 2 2 3 7 4" xfId="3958"/>
    <cellStyle name="Millares 2 3 2 2 3 7 5" xfId="4966"/>
    <cellStyle name="Millares 2 3 2 2 3 7 6" xfId="5974"/>
    <cellStyle name="Millares 2 3 2 2 3 7 7" xfId="6982"/>
    <cellStyle name="Millares 2 3 2 2 3 8" xfId="1078"/>
    <cellStyle name="Millares 2 3 2 2 3 9" xfId="2086"/>
    <cellStyle name="Millares 2 3 2 2 4" xfId="94"/>
    <cellStyle name="Millares 2 3 2 2 4 10" xfId="3118"/>
    <cellStyle name="Millares 2 3 2 2 4 11" xfId="4126"/>
    <cellStyle name="Millares 2 3 2 2 4 12" xfId="5134"/>
    <cellStyle name="Millares 2 3 2 2 4 13" xfId="6142"/>
    <cellStyle name="Millares 2 3 2 2 4 2" xfId="238"/>
    <cellStyle name="Millares 2 3 2 2 4 2 2" xfId="1246"/>
    <cellStyle name="Millares 2 3 2 2 4 2 3" xfId="2254"/>
    <cellStyle name="Millares 2 3 2 2 4 2 4" xfId="3262"/>
    <cellStyle name="Millares 2 3 2 2 4 2 5" xfId="4270"/>
    <cellStyle name="Millares 2 3 2 2 4 2 6" xfId="5278"/>
    <cellStyle name="Millares 2 3 2 2 4 2 7" xfId="6286"/>
    <cellStyle name="Millares 2 3 2 2 4 3" xfId="382"/>
    <cellStyle name="Millares 2 3 2 2 4 3 2" xfId="1390"/>
    <cellStyle name="Millares 2 3 2 2 4 3 3" xfId="2398"/>
    <cellStyle name="Millares 2 3 2 2 4 3 4" xfId="3406"/>
    <cellStyle name="Millares 2 3 2 2 4 3 5" xfId="4414"/>
    <cellStyle name="Millares 2 3 2 2 4 3 6" xfId="5422"/>
    <cellStyle name="Millares 2 3 2 2 4 3 7" xfId="6430"/>
    <cellStyle name="Millares 2 3 2 2 4 4" xfId="526"/>
    <cellStyle name="Millares 2 3 2 2 4 4 2" xfId="1534"/>
    <cellStyle name="Millares 2 3 2 2 4 4 3" xfId="2542"/>
    <cellStyle name="Millares 2 3 2 2 4 4 4" xfId="3550"/>
    <cellStyle name="Millares 2 3 2 2 4 4 5" xfId="4558"/>
    <cellStyle name="Millares 2 3 2 2 4 4 6" xfId="5566"/>
    <cellStyle name="Millares 2 3 2 2 4 4 7" xfId="6574"/>
    <cellStyle name="Millares 2 3 2 2 4 5" xfId="670"/>
    <cellStyle name="Millares 2 3 2 2 4 5 2" xfId="1678"/>
    <cellStyle name="Millares 2 3 2 2 4 5 3" xfId="2686"/>
    <cellStyle name="Millares 2 3 2 2 4 5 4" xfId="3694"/>
    <cellStyle name="Millares 2 3 2 2 4 5 5" xfId="4702"/>
    <cellStyle name="Millares 2 3 2 2 4 5 6" xfId="5710"/>
    <cellStyle name="Millares 2 3 2 2 4 5 7" xfId="6718"/>
    <cellStyle name="Millares 2 3 2 2 4 6" xfId="814"/>
    <cellStyle name="Millares 2 3 2 2 4 6 2" xfId="1822"/>
    <cellStyle name="Millares 2 3 2 2 4 6 3" xfId="2830"/>
    <cellStyle name="Millares 2 3 2 2 4 6 4" xfId="3838"/>
    <cellStyle name="Millares 2 3 2 2 4 6 5" xfId="4846"/>
    <cellStyle name="Millares 2 3 2 2 4 6 6" xfId="5854"/>
    <cellStyle name="Millares 2 3 2 2 4 6 7" xfId="6862"/>
    <cellStyle name="Millares 2 3 2 2 4 7" xfId="958"/>
    <cellStyle name="Millares 2 3 2 2 4 7 2" xfId="1966"/>
    <cellStyle name="Millares 2 3 2 2 4 7 3" xfId="2974"/>
    <cellStyle name="Millares 2 3 2 2 4 7 4" xfId="3982"/>
    <cellStyle name="Millares 2 3 2 2 4 7 5" xfId="4990"/>
    <cellStyle name="Millares 2 3 2 2 4 7 6" xfId="5998"/>
    <cellStyle name="Millares 2 3 2 2 4 7 7" xfId="7006"/>
    <cellStyle name="Millares 2 3 2 2 4 8" xfId="1102"/>
    <cellStyle name="Millares 2 3 2 2 4 9" xfId="2110"/>
    <cellStyle name="Millares 2 3 2 2 5" xfId="118"/>
    <cellStyle name="Millares 2 3 2 2 5 10" xfId="3142"/>
    <cellStyle name="Millares 2 3 2 2 5 11" xfId="4150"/>
    <cellStyle name="Millares 2 3 2 2 5 12" xfId="5158"/>
    <cellStyle name="Millares 2 3 2 2 5 13" xfId="6166"/>
    <cellStyle name="Millares 2 3 2 2 5 2" xfId="262"/>
    <cellStyle name="Millares 2 3 2 2 5 2 2" xfId="1270"/>
    <cellStyle name="Millares 2 3 2 2 5 2 3" xfId="2278"/>
    <cellStyle name="Millares 2 3 2 2 5 2 4" xfId="3286"/>
    <cellStyle name="Millares 2 3 2 2 5 2 5" xfId="4294"/>
    <cellStyle name="Millares 2 3 2 2 5 2 6" xfId="5302"/>
    <cellStyle name="Millares 2 3 2 2 5 2 7" xfId="6310"/>
    <cellStyle name="Millares 2 3 2 2 5 3" xfId="406"/>
    <cellStyle name="Millares 2 3 2 2 5 3 2" xfId="1414"/>
    <cellStyle name="Millares 2 3 2 2 5 3 3" xfId="2422"/>
    <cellStyle name="Millares 2 3 2 2 5 3 4" xfId="3430"/>
    <cellStyle name="Millares 2 3 2 2 5 3 5" xfId="4438"/>
    <cellStyle name="Millares 2 3 2 2 5 3 6" xfId="5446"/>
    <cellStyle name="Millares 2 3 2 2 5 3 7" xfId="6454"/>
    <cellStyle name="Millares 2 3 2 2 5 4" xfId="550"/>
    <cellStyle name="Millares 2 3 2 2 5 4 2" xfId="1558"/>
    <cellStyle name="Millares 2 3 2 2 5 4 3" xfId="2566"/>
    <cellStyle name="Millares 2 3 2 2 5 4 4" xfId="3574"/>
    <cellStyle name="Millares 2 3 2 2 5 4 5" xfId="4582"/>
    <cellStyle name="Millares 2 3 2 2 5 4 6" xfId="5590"/>
    <cellStyle name="Millares 2 3 2 2 5 4 7" xfId="6598"/>
    <cellStyle name="Millares 2 3 2 2 5 5" xfId="694"/>
    <cellStyle name="Millares 2 3 2 2 5 5 2" xfId="1702"/>
    <cellStyle name="Millares 2 3 2 2 5 5 3" xfId="2710"/>
    <cellStyle name="Millares 2 3 2 2 5 5 4" xfId="3718"/>
    <cellStyle name="Millares 2 3 2 2 5 5 5" xfId="4726"/>
    <cellStyle name="Millares 2 3 2 2 5 5 6" xfId="5734"/>
    <cellStyle name="Millares 2 3 2 2 5 5 7" xfId="6742"/>
    <cellStyle name="Millares 2 3 2 2 5 6" xfId="838"/>
    <cellStyle name="Millares 2 3 2 2 5 6 2" xfId="1846"/>
    <cellStyle name="Millares 2 3 2 2 5 6 3" xfId="2854"/>
    <cellStyle name="Millares 2 3 2 2 5 6 4" xfId="3862"/>
    <cellStyle name="Millares 2 3 2 2 5 6 5" xfId="4870"/>
    <cellStyle name="Millares 2 3 2 2 5 6 6" xfId="5878"/>
    <cellStyle name="Millares 2 3 2 2 5 6 7" xfId="6886"/>
    <cellStyle name="Millares 2 3 2 2 5 7" xfId="982"/>
    <cellStyle name="Millares 2 3 2 2 5 7 2" xfId="1990"/>
    <cellStyle name="Millares 2 3 2 2 5 7 3" xfId="2998"/>
    <cellStyle name="Millares 2 3 2 2 5 7 4" xfId="4006"/>
    <cellStyle name="Millares 2 3 2 2 5 7 5" xfId="5014"/>
    <cellStyle name="Millares 2 3 2 2 5 7 6" xfId="6022"/>
    <cellStyle name="Millares 2 3 2 2 5 7 7" xfId="7030"/>
    <cellStyle name="Millares 2 3 2 2 5 8" xfId="1126"/>
    <cellStyle name="Millares 2 3 2 2 5 9" xfId="2134"/>
    <cellStyle name="Millares 2 3 2 2 6" xfId="142"/>
    <cellStyle name="Millares 2 3 2 2 6 10" xfId="3166"/>
    <cellStyle name="Millares 2 3 2 2 6 11" xfId="4174"/>
    <cellStyle name="Millares 2 3 2 2 6 12" xfId="5182"/>
    <cellStyle name="Millares 2 3 2 2 6 13" xfId="6190"/>
    <cellStyle name="Millares 2 3 2 2 6 2" xfId="286"/>
    <cellStyle name="Millares 2 3 2 2 6 2 2" xfId="1294"/>
    <cellStyle name="Millares 2 3 2 2 6 2 3" xfId="2302"/>
    <cellStyle name="Millares 2 3 2 2 6 2 4" xfId="3310"/>
    <cellStyle name="Millares 2 3 2 2 6 2 5" xfId="4318"/>
    <cellStyle name="Millares 2 3 2 2 6 2 6" xfId="5326"/>
    <cellStyle name="Millares 2 3 2 2 6 2 7" xfId="6334"/>
    <cellStyle name="Millares 2 3 2 2 6 3" xfId="430"/>
    <cellStyle name="Millares 2 3 2 2 6 3 2" xfId="1438"/>
    <cellStyle name="Millares 2 3 2 2 6 3 3" xfId="2446"/>
    <cellStyle name="Millares 2 3 2 2 6 3 4" xfId="3454"/>
    <cellStyle name="Millares 2 3 2 2 6 3 5" xfId="4462"/>
    <cellStyle name="Millares 2 3 2 2 6 3 6" xfId="5470"/>
    <cellStyle name="Millares 2 3 2 2 6 3 7" xfId="6478"/>
    <cellStyle name="Millares 2 3 2 2 6 4" xfId="574"/>
    <cellStyle name="Millares 2 3 2 2 6 4 2" xfId="1582"/>
    <cellStyle name="Millares 2 3 2 2 6 4 3" xfId="2590"/>
    <cellStyle name="Millares 2 3 2 2 6 4 4" xfId="3598"/>
    <cellStyle name="Millares 2 3 2 2 6 4 5" xfId="4606"/>
    <cellStyle name="Millares 2 3 2 2 6 4 6" xfId="5614"/>
    <cellStyle name="Millares 2 3 2 2 6 4 7" xfId="6622"/>
    <cellStyle name="Millares 2 3 2 2 6 5" xfId="718"/>
    <cellStyle name="Millares 2 3 2 2 6 5 2" xfId="1726"/>
    <cellStyle name="Millares 2 3 2 2 6 5 3" xfId="2734"/>
    <cellStyle name="Millares 2 3 2 2 6 5 4" xfId="3742"/>
    <cellStyle name="Millares 2 3 2 2 6 5 5" xfId="4750"/>
    <cellStyle name="Millares 2 3 2 2 6 5 6" xfId="5758"/>
    <cellStyle name="Millares 2 3 2 2 6 5 7" xfId="6766"/>
    <cellStyle name="Millares 2 3 2 2 6 6" xfId="862"/>
    <cellStyle name="Millares 2 3 2 2 6 6 2" xfId="1870"/>
    <cellStyle name="Millares 2 3 2 2 6 6 3" xfId="2878"/>
    <cellStyle name="Millares 2 3 2 2 6 6 4" xfId="3886"/>
    <cellStyle name="Millares 2 3 2 2 6 6 5" xfId="4894"/>
    <cellStyle name="Millares 2 3 2 2 6 6 6" xfId="5902"/>
    <cellStyle name="Millares 2 3 2 2 6 6 7" xfId="6910"/>
    <cellStyle name="Millares 2 3 2 2 6 7" xfId="1006"/>
    <cellStyle name="Millares 2 3 2 2 6 7 2" xfId="2014"/>
    <cellStyle name="Millares 2 3 2 2 6 7 3" xfId="3022"/>
    <cellStyle name="Millares 2 3 2 2 6 7 4" xfId="4030"/>
    <cellStyle name="Millares 2 3 2 2 6 7 5" xfId="5038"/>
    <cellStyle name="Millares 2 3 2 2 6 7 6" xfId="6046"/>
    <cellStyle name="Millares 2 3 2 2 6 7 7" xfId="7054"/>
    <cellStyle name="Millares 2 3 2 2 6 8" xfId="1150"/>
    <cellStyle name="Millares 2 3 2 2 6 9" xfId="2158"/>
    <cellStyle name="Millares 2 3 2 2 7" xfId="166"/>
    <cellStyle name="Millares 2 3 2 2 7 2" xfId="1174"/>
    <cellStyle name="Millares 2 3 2 2 7 3" xfId="2182"/>
    <cellStyle name="Millares 2 3 2 2 7 4" xfId="3190"/>
    <cellStyle name="Millares 2 3 2 2 7 5" xfId="4198"/>
    <cellStyle name="Millares 2 3 2 2 7 6" xfId="5206"/>
    <cellStyle name="Millares 2 3 2 2 7 7" xfId="6214"/>
    <cellStyle name="Millares 2 3 2 2 8" xfId="310"/>
    <cellStyle name="Millares 2 3 2 2 8 2" xfId="1318"/>
    <cellStyle name="Millares 2 3 2 2 8 3" xfId="2326"/>
    <cellStyle name="Millares 2 3 2 2 8 4" xfId="3334"/>
    <cellStyle name="Millares 2 3 2 2 8 5" xfId="4342"/>
    <cellStyle name="Millares 2 3 2 2 8 6" xfId="5350"/>
    <cellStyle name="Millares 2 3 2 2 8 7" xfId="6358"/>
    <cellStyle name="Millares 2 3 2 2 9" xfId="454"/>
    <cellStyle name="Millares 2 3 2 2 9 2" xfId="1462"/>
    <cellStyle name="Millares 2 3 2 2 9 3" xfId="2470"/>
    <cellStyle name="Millares 2 3 2 2 9 4" xfId="3478"/>
    <cellStyle name="Millares 2 3 2 2 9 5" xfId="4486"/>
    <cellStyle name="Millares 2 3 2 2 9 6" xfId="5494"/>
    <cellStyle name="Millares 2 3 2 2 9 7" xfId="6502"/>
    <cellStyle name="Millares 2 3 2 3" xfId="34"/>
    <cellStyle name="Millares 2 3 2 3 10" xfId="3058"/>
    <cellStyle name="Millares 2 3 2 3 11" xfId="4066"/>
    <cellStyle name="Millares 2 3 2 3 12" xfId="5074"/>
    <cellStyle name="Millares 2 3 2 3 13" xfId="6082"/>
    <cellStyle name="Millares 2 3 2 3 2" xfId="178"/>
    <cellStyle name="Millares 2 3 2 3 2 2" xfId="1186"/>
    <cellStyle name="Millares 2 3 2 3 2 3" xfId="2194"/>
    <cellStyle name="Millares 2 3 2 3 2 4" xfId="3202"/>
    <cellStyle name="Millares 2 3 2 3 2 5" xfId="4210"/>
    <cellStyle name="Millares 2 3 2 3 2 6" xfId="5218"/>
    <cellStyle name="Millares 2 3 2 3 2 7" xfId="6226"/>
    <cellStyle name="Millares 2 3 2 3 3" xfId="322"/>
    <cellStyle name="Millares 2 3 2 3 3 2" xfId="1330"/>
    <cellStyle name="Millares 2 3 2 3 3 3" xfId="2338"/>
    <cellStyle name="Millares 2 3 2 3 3 4" xfId="3346"/>
    <cellStyle name="Millares 2 3 2 3 3 5" xfId="4354"/>
    <cellStyle name="Millares 2 3 2 3 3 6" xfId="5362"/>
    <cellStyle name="Millares 2 3 2 3 3 7" xfId="6370"/>
    <cellStyle name="Millares 2 3 2 3 4" xfId="466"/>
    <cellStyle name="Millares 2 3 2 3 4 2" xfId="1474"/>
    <cellStyle name="Millares 2 3 2 3 4 3" xfId="2482"/>
    <cellStyle name="Millares 2 3 2 3 4 4" xfId="3490"/>
    <cellStyle name="Millares 2 3 2 3 4 5" xfId="4498"/>
    <cellStyle name="Millares 2 3 2 3 4 6" xfId="5506"/>
    <cellStyle name="Millares 2 3 2 3 4 7" xfId="6514"/>
    <cellStyle name="Millares 2 3 2 3 5" xfId="610"/>
    <cellStyle name="Millares 2 3 2 3 5 2" xfId="1618"/>
    <cellStyle name="Millares 2 3 2 3 5 3" xfId="2626"/>
    <cellStyle name="Millares 2 3 2 3 5 4" xfId="3634"/>
    <cellStyle name="Millares 2 3 2 3 5 5" xfId="4642"/>
    <cellStyle name="Millares 2 3 2 3 5 6" xfId="5650"/>
    <cellStyle name="Millares 2 3 2 3 5 7" xfId="6658"/>
    <cellStyle name="Millares 2 3 2 3 6" xfId="754"/>
    <cellStyle name="Millares 2 3 2 3 6 2" xfId="1762"/>
    <cellStyle name="Millares 2 3 2 3 6 3" xfId="2770"/>
    <cellStyle name="Millares 2 3 2 3 6 4" xfId="3778"/>
    <cellStyle name="Millares 2 3 2 3 6 5" xfId="4786"/>
    <cellStyle name="Millares 2 3 2 3 6 6" xfId="5794"/>
    <cellStyle name="Millares 2 3 2 3 6 7" xfId="6802"/>
    <cellStyle name="Millares 2 3 2 3 7" xfId="898"/>
    <cellStyle name="Millares 2 3 2 3 7 2" xfId="1906"/>
    <cellStyle name="Millares 2 3 2 3 7 3" xfId="2914"/>
    <cellStyle name="Millares 2 3 2 3 7 4" xfId="3922"/>
    <cellStyle name="Millares 2 3 2 3 7 5" xfId="4930"/>
    <cellStyle name="Millares 2 3 2 3 7 6" xfId="5938"/>
    <cellStyle name="Millares 2 3 2 3 7 7" xfId="6946"/>
    <cellStyle name="Millares 2 3 2 3 8" xfId="1042"/>
    <cellStyle name="Millares 2 3 2 3 9" xfId="2050"/>
    <cellStyle name="Millares 2 3 2 4" xfId="58"/>
    <cellStyle name="Millares 2 3 2 4 10" xfId="3082"/>
    <cellStyle name="Millares 2 3 2 4 11" xfId="4090"/>
    <cellStyle name="Millares 2 3 2 4 12" xfId="5098"/>
    <cellStyle name="Millares 2 3 2 4 13" xfId="6106"/>
    <cellStyle name="Millares 2 3 2 4 2" xfId="202"/>
    <cellStyle name="Millares 2 3 2 4 2 2" xfId="1210"/>
    <cellStyle name="Millares 2 3 2 4 2 3" xfId="2218"/>
    <cellStyle name="Millares 2 3 2 4 2 4" xfId="3226"/>
    <cellStyle name="Millares 2 3 2 4 2 5" xfId="4234"/>
    <cellStyle name="Millares 2 3 2 4 2 6" xfId="5242"/>
    <cellStyle name="Millares 2 3 2 4 2 7" xfId="6250"/>
    <cellStyle name="Millares 2 3 2 4 3" xfId="346"/>
    <cellStyle name="Millares 2 3 2 4 3 2" xfId="1354"/>
    <cellStyle name="Millares 2 3 2 4 3 3" xfId="2362"/>
    <cellStyle name="Millares 2 3 2 4 3 4" xfId="3370"/>
    <cellStyle name="Millares 2 3 2 4 3 5" xfId="4378"/>
    <cellStyle name="Millares 2 3 2 4 3 6" xfId="5386"/>
    <cellStyle name="Millares 2 3 2 4 3 7" xfId="6394"/>
    <cellStyle name="Millares 2 3 2 4 4" xfId="490"/>
    <cellStyle name="Millares 2 3 2 4 4 2" xfId="1498"/>
    <cellStyle name="Millares 2 3 2 4 4 3" xfId="2506"/>
    <cellStyle name="Millares 2 3 2 4 4 4" xfId="3514"/>
    <cellStyle name="Millares 2 3 2 4 4 5" xfId="4522"/>
    <cellStyle name="Millares 2 3 2 4 4 6" xfId="5530"/>
    <cellStyle name="Millares 2 3 2 4 4 7" xfId="6538"/>
    <cellStyle name="Millares 2 3 2 4 5" xfId="634"/>
    <cellStyle name="Millares 2 3 2 4 5 2" xfId="1642"/>
    <cellStyle name="Millares 2 3 2 4 5 3" xfId="2650"/>
    <cellStyle name="Millares 2 3 2 4 5 4" xfId="3658"/>
    <cellStyle name="Millares 2 3 2 4 5 5" xfId="4666"/>
    <cellStyle name="Millares 2 3 2 4 5 6" xfId="5674"/>
    <cellStyle name="Millares 2 3 2 4 5 7" xfId="6682"/>
    <cellStyle name="Millares 2 3 2 4 6" xfId="778"/>
    <cellStyle name="Millares 2 3 2 4 6 2" xfId="1786"/>
    <cellStyle name="Millares 2 3 2 4 6 3" xfId="2794"/>
    <cellStyle name="Millares 2 3 2 4 6 4" xfId="3802"/>
    <cellStyle name="Millares 2 3 2 4 6 5" xfId="4810"/>
    <cellStyle name="Millares 2 3 2 4 6 6" xfId="5818"/>
    <cellStyle name="Millares 2 3 2 4 6 7" xfId="6826"/>
    <cellStyle name="Millares 2 3 2 4 7" xfId="922"/>
    <cellStyle name="Millares 2 3 2 4 7 2" xfId="1930"/>
    <cellStyle name="Millares 2 3 2 4 7 3" xfId="2938"/>
    <cellStyle name="Millares 2 3 2 4 7 4" xfId="3946"/>
    <cellStyle name="Millares 2 3 2 4 7 5" xfId="4954"/>
    <cellStyle name="Millares 2 3 2 4 7 6" xfId="5962"/>
    <cellStyle name="Millares 2 3 2 4 7 7" xfId="6970"/>
    <cellStyle name="Millares 2 3 2 4 8" xfId="1066"/>
    <cellStyle name="Millares 2 3 2 4 9" xfId="2074"/>
    <cellStyle name="Millares 2 3 2 5" xfId="82"/>
    <cellStyle name="Millares 2 3 2 5 10" xfId="3106"/>
    <cellStyle name="Millares 2 3 2 5 11" xfId="4114"/>
    <cellStyle name="Millares 2 3 2 5 12" xfId="5122"/>
    <cellStyle name="Millares 2 3 2 5 13" xfId="6130"/>
    <cellStyle name="Millares 2 3 2 5 2" xfId="226"/>
    <cellStyle name="Millares 2 3 2 5 2 2" xfId="1234"/>
    <cellStyle name="Millares 2 3 2 5 2 3" xfId="2242"/>
    <cellStyle name="Millares 2 3 2 5 2 4" xfId="3250"/>
    <cellStyle name="Millares 2 3 2 5 2 5" xfId="4258"/>
    <cellStyle name="Millares 2 3 2 5 2 6" xfId="5266"/>
    <cellStyle name="Millares 2 3 2 5 2 7" xfId="6274"/>
    <cellStyle name="Millares 2 3 2 5 3" xfId="370"/>
    <cellStyle name="Millares 2 3 2 5 3 2" xfId="1378"/>
    <cellStyle name="Millares 2 3 2 5 3 3" xfId="2386"/>
    <cellStyle name="Millares 2 3 2 5 3 4" xfId="3394"/>
    <cellStyle name="Millares 2 3 2 5 3 5" xfId="4402"/>
    <cellStyle name="Millares 2 3 2 5 3 6" xfId="5410"/>
    <cellStyle name="Millares 2 3 2 5 3 7" xfId="6418"/>
    <cellStyle name="Millares 2 3 2 5 4" xfId="514"/>
    <cellStyle name="Millares 2 3 2 5 4 2" xfId="1522"/>
    <cellStyle name="Millares 2 3 2 5 4 3" xfId="2530"/>
    <cellStyle name="Millares 2 3 2 5 4 4" xfId="3538"/>
    <cellStyle name="Millares 2 3 2 5 4 5" xfId="4546"/>
    <cellStyle name="Millares 2 3 2 5 4 6" xfId="5554"/>
    <cellStyle name="Millares 2 3 2 5 4 7" xfId="6562"/>
    <cellStyle name="Millares 2 3 2 5 5" xfId="658"/>
    <cellStyle name="Millares 2 3 2 5 5 2" xfId="1666"/>
    <cellStyle name="Millares 2 3 2 5 5 3" xfId="2674"/>
    <cellStyle name="Millares 2 3 2 5 5 4" xfId="3682"/>
    <cellStyle name="Millares 2 3 2 5 5 5" xfId="4690"/>
    <cellStyle name="Millares 2 3 2 5 5 6" xfId="5698"/>
    <cellStyle name="Millares 2 3 2 5 5 7" xfId="6706"/>
    <cellStyle name="Millares 2 3 2 5 6" xfId="802"/>
    <cellStyle name="Millares 2 3 2 5 6 2" xfId="1810"/>
    <cellStyle name="Millares 2 3 2 5 6 3" xfId="2818"/>
    <cellStyle name="Millares 2 3 2 5 6 4" xfId="3826"/>
    <cellStyle name="Millares 2 3 2 5 6 5" xfId="4834"/>
    <cellStyle name="Millares 2 3 2 5 6 6" xfId="5842"/>
    <cellStyle name="Millares 2 3 2 5 6 7" xfId="6850"/>
    <cellStyle name="Millares 2 3 2 5 7" xfId="946"/>
    <cellStyle name="Millares 2 3 2 5 7 2" xfId="1954"/>
    <cellStyle name="Millares 2 3 2 5 7 3" xfId="2962"/>
    <cellStyle name="Millares 2 3 2 5 7 4" xfId="3970"/>
    <cellStyle name="Millares 2 3 2 5 7 5" xfId="4978"/>
    <cellStyle name="Millares 2 3 2 5 7 6" xfId="5986"/>
    <cellStyle name="Millares 2 3 2 5 7 7" xfId="6994"/>
    <cellStyle name="Millares 2 3 2 5 8" xfId="1090"/>
    <cellStyle name="Millares 2 3 2 5 9" xfId="2098"/>
    <cellStyle name="Millares 2 3 2 6" xfId="106"/>
    <cellStyle name="Millares 2 3 2 6 10" xfId="3130"/>
    <cellStyle name="Millares 2 3 2 6 11" xfId="4138"/>
    <cellStyle name="Millares 2 3 2 6 12" xfId="5146"/>
    <cellStyle name="Millares 2 3 2 6 13" xfId="6154"/>
    <cellStyle name="Millares 2 3 2 6 2" xfId="250"/>
    <cellStyle name="Millares 2 3 2 6 2 2" xfId="1258"/>
    <cellStyle name="Millares 2 3 2 6 2 3" xfId="2266"/>
    <cellStyle name="Millares 2 3 2 6 2 4" xfId="3274"/>
    <cellStyle name="Millares 2 3 2 6 2 5" xfId="4282"/>
    <cellStyle name="Millares 2 3 2 6 2 6" xfId="5290"/>
    <cellStyle name="Millares 2 3 2 6 2 7" xfId="6298"/>
    <cellStyle name="Millares 2 3 2 6 3" xfId="394"/>
    <cellStyle name="Millares 2 3 2 6 3 2" xfId="1402"/>
    <cellStyle name="Millares 2 3 2 6 3 3" xfId="2410"/>
    <cellStyle name="Millares 2 3 2 6 3 4" xfId="3418"/>
    <cellStyle name="Millares 2 3 2 6 3 5" xfId="4426"/>
    <cellStyle name="Millares 2 3 2 6 3 6" xfId="5434"/>
    <cellStyle name="Millares 2 3 2 6 3 7" xfId="6442"/>
    <cellStyle name="Millares 2 3 2 6 4" xfId="538"/>
    <cellStyle name="Millares 2 3 2 6 4 2" xfId="1546"/>
    <cellStyle name="Millares 2 3 2 6 4 3" xfId="2554"/>
    <cellStyle name="Millares 2 3 2 6 4 4" xfId="3562"/>
    <cellStyle name="Millares 2 3 2 6 4 5" xfId="4570"/>
    <cellStyle name="Millares 2 3 2 6 4 6" xfId="5578"/>
    <cellStyle name="Millares 2 3 2 6 4 7" xfId="6586"/>
    <cellStyle name="Millares 2 3 2 6 5" xfId="682"/>
    <cellStyle name="Millares 2 3 2 6 5 2" xfId="1690"/>
    <cellStyle name="Millares 2 3 2 6 5 3" xfId="2698"/>
    <cellStyle name="Millares 2 3 2 6 5 4" xfId="3706"/>
    <cellStyle name="Millares 2 3 2 6 5 5" xfId="4714"/>
    <cellStyle name="Millares 2 3 2 6 5 6" xfId="5722"/>
    <cellStyle name="Millares 2 3 2 6 5 7" xfId="6730"/>
    <cellStyle name="Millares 2 3 2 6 6" xfId="826"/>
    <cellStyle name="Millares 2 3 2 6 6 2" xfId="1834"/>
    <cellStyle name="Millares 2 3 2 6 6 3" xfId="2842"/>
    <cellStyle name="Millares 2 3 2 6 6 4" xfId="3850"/>
    <cellStyle name="Millares 2 3 2 6 6 5" xfId="4858"/>
    <cellStyle name="Millares 2 3 2 6 6 6" xfId="5866"/>
    <cellStyle name="Millares 2 3 2 6 6 7" xfId="6874"/>
    <cellStyle name="Millares 2 3 2 6 7" xfId="970"/>
    <cellStyle name="Millares 2 3 2 6 7 2" xfId="1978"/>
    <cellStyle name="Millares 2 3 2 6 7 3" xfId="2986"/>
    <cellStyle name="Millares 2 3 2 6 7 4" xfId="3994"/>
    <cellStyle name="Millares 2 3 2 6 7 5" xfId="5002"/>
    <cellStyle name="Millares 2 3 2 6 7 6" xfId="6010"/>
    <cellStyle name="Millares 2 3 2 6 7 7" xfId="7018"/>
    <cellStyle name="Millares 2 3 2 6 8" xfId="1114"/>
    <cellStyle name="Millares 2 3 2 6 9" xfId="2122"/>
    <cellStyle name="Millares 2 3 2 7" xfId="130"/>
    <cellStyle name="Millares 2 3 2 7 10" xfId="3154"/>
    <cellStyle name="Millares 2 3 2 7 11" xfId="4162"/>
    <cellStyle name="Millares 2 3 2 7 12" xfId="5170"/>
    <cellStyle name="Millares 2 3 2 7 13" xfId="6178"/>
    <cellStyle name="Millares 2 3 2 7 2" xfId="274"/>
    <cellStyle name="Millares 2 3 2 7 2 2" xfId="1282"/>
    <cellStyle name="Millares 2 3 2 7 2 3" xfId="2290"/>
    <cellStyle name="Millares 2 3 2 7 2 4" xfId="3298"/>
    <cellStyle name="Millares 2 3 2 7 2 5" xfId="4306"/>
    <cellStyle name="Millares 2 3 2 7 2 6" xfId="5314"/>
    <cellStyle name="Millares 2 3 2 7 2 7" xfId="6322"/>
    <cellStyle name="Millares 2 3 2 7 3" xfId="418"/>
    <cellStyle name="Millares 2 3 2 7 3 2" xfId="1426"/>
    <cellStyle name="Millares 2 3 2 7 3 3" xfId="2434"/>
    <cellStyle name="Millares 2 3 2 7 3 4" xfId="3442"/>
    <cellStyle name="Millares 2 3 2 7 3 5" xfId="4450"/>
    <cellStyle name="Millares 2 3 2 7 3 6" xfId="5458"/>
    <cellStyle name="Millares 2 3 2 7 3 7" xfId="6466"/>
    <cellStyle name="Millares 2 3 2 7 4" xfId="562"/>
    <cellStyle name="Millares 2 3 2 7 4 2" xfId="1570"/>
    <cellStyle name="Millares 2 3 2 7 4 3" xfId="2578"/>
    <cellStyle name="Millares 2 3 2 7 4 4" xfId="3586"/>
    <cellStyle name="Millares 2 3 2 7 4 5" xfId="4594"/>
    <cellStyle name="Millares 2 3 2 7 4 6" xfId="5602"/>
    <cellStyle name="Millares 2 3 2 7 4 7" xfId="6610"/>
    <cellStyle name="Millares 2 3 2 7 5" xfId="706"/>
    <cellStyle name="Millares 2 3 2 7 5 2" xfId="1714"/>
    <cellStyle name="Millares 2 3 2 7 5 3" xfId="2722"/>
    <cellStyle name="Millares 2 3 2 7 5 4" xfId="3730"/>
    <cellStyle name="Millares 2 3 2 7 5 5" xfId="4738"/>
    <cellStyle name="Millares 2 3 2 7 5 6" xfId="5746"/>
    <cellStyle name="Millares 2 3 2 7 5 7" xfId="6754"/>
    <cellStyle name="Millares 2 3 2 7 6" xfId="850"/>
    <cellStyle name="Millares 2 3 2 7 6 2" xfId="1858"/>
    <cellStyle name="Millares 2 3 2 7 6 3" xfId="2866"/>
    <cellStyle name="Millares 2 3 2 7 6 4" xfId="3874"/>
    <cellStyle name="Millares 2 3 2 7 6 5" xfId="4882"/>
    <cellStyle name="Millares 2 3 2 7 6 6" xfId="5890"/>
    <cellStyle name="Millares 2 3 2 7 6 7" xfId="6898"/>
    <cellStyle name="Millares 2 3 2 7 7" xfId="994"/>
    <cellStyle name="Millares 2 3 2 7 7 2" xfId="2002"/>
    <cellStyle name="Millares 2 3 2 7 7 3" xfId="3010"/>
    <cellStyle name="Millares 2 3 2 7 7 4" xfId="4018"/>
    <cellStyle name="Millares 2 3 2 7 7 5" xfId="5026"/>
    <cellStyle name="Millares 2 3 2 7 7 6" xfId="6034"/>
    <cellStyle name="Millares 2 3 2 7 7 7" xfId="7042"/>
    <cellStyle name="Millares 2 3 2 7 8" xfId="1138"/>
    <cellStyle name="Millares 2 3 2 7 9" xfId="2146"/>
    <cellStyle name="Millares 2 3 2 8" xfId="154"/>
    <cellStyle name="Millares 2 3 2 8 2" xfId="1162"/>
    <cellStyle name="Millares 2 3 2 8 3" xfId="2170"/>
    <cellStyle name="Millares 2 3 2 8 4" xfId="3178"/>
    <cellStyle name="Millares 2 3 2 8 5" xfId="4186"/>
    <cellStyle name="Millares 2 3 2 8 6" xfId="5194"/>
    <cellStyle name="Millares 2 3 2 8 7" xfId="6202"/>
    <cellStyle name="Millares 2 3 2 9" xfId="298"/>
    <cellStyle name="Millares 2 3 2 9 2" xfId="1306"/>
    <cellStyle name="Millares 2 3 2 9 3" xfId="2314"/>
    <cellStyle name="Millares 2 3 2 9 4" xfId="3322"/>
    <cellStyle name="Millares 2 3 2 9 5" xfId="4330"/>
    <cellStyle name="Millares 2 3 2 9 6" xfId="5338"/>
    <cellStyle name="Millares 2 3 2 9 7" xfId="6346"/>
    <cellStyle name="Millares 2 3 20" xfId="5046"/>
    <cellStyle name="Millares 2 3 21" xfId="6054"/>
    <cellStyle name="Millares 2 3 3" xfId="14"/>
    <cellStyle name="Millares 2 3 3 10" xfId="446"/>
    <cellStyle name="Millares 2 3 3 10 2" xfId="1454"/>
    <cellStyle name="Millares 2 3 3 10 3" xfId="2462"/>
    <cellStyle name="Millares 2 3 3 10 4" xfId="3470"/>
    <cellStyle name="Millares 2 3 3 10 5" xfId="4478"/>
    <cellStyle name="Millares 2 3 3 10 6" xfId="5486"/>
    <cellStyle name="Millares 2 3 3 10 7" xfId="6494"/>
    <cellStyle name="Millares 2 3 3 11" xfId="590"/>
    <cellStyle name="Millares 2 3 3 11 2" xfId="1598"/>
    <cellStyle name="Millares 2 3 3 11 3" xfId="2606"/>
    <cellStyle name="Millares 2 3 3 11 4" xfId="3614"/>
    <cellStyle name="Millares 2 3 3 11 5" xfId="4622"/>
    <cellStyle name="Millares 2 3 3 11 6" xfId="5630"/>
    <cellStyle name="Millares 2 3 3 11 7" xfId="6638"/>
    <cellStyle name="Millares 2 3 3 12" xfId="734"/>
    <cellStyle name="Millares 2 3 3 12 2" xfId="1742"/>
    <cellStyle name="Millares 2 3 3 12 3" xfId="2750"/>
    <cellStyle name="Millares 2 3 3 12 4" xfId="3758"/>
    <cellStyle name="Millares 2 3 3 12 5" xfId="4766"/>
    <cellStyle name="Millares 2 3 3 12 6" xfId="5774"/>
    <cellStyle name="Millares 2 3 3 12 7" xfId="6782"/>
    <cellStyle name="Millares 2 3 3 13" xfId="878"/>
    <cellStyle name="Millares 2 3 3 13 2" xfId="1886"/>
    <cellStyle name="Millares 2 3 3 13 3" xfId="2894"/>
    <cellStyle name="Millares 2 3 3 13 4" xfId="3902"/>
    <cellStyle name="Millares 2 3 3 13 5" xfId="4910"/>
    <cellStyle name="Millares 2 3 3 13 6" xfId="5918"/>
    <cellStyle name="Millares 2 3 3 13 7" xfId="6926"/>
    <cellStyle name="Millares 2 3 3 14" xfId="1022"/>
    <cellStyle name="Millares 2 3 3 15" xfId="2030"/>
    <cellStyle name="Millares 2 3 3 16" xfId="3038"/>
    <cellStyle name="Millares 2 3 3 17" xfId="4046"/>
    <cellStyle name="Millares 2 3 3 18" xfId="5054"/>
    <cellStyle name="Millares 2 3 3 19" xfId="6062"/>
    <cellStyle name="Millares 2 3 3 2" xfId="26"/>
    <cellStyle name="Millares 2 3 3 2 10" xfId="602"/>
    <cellStyle name="Millares 2 3 3 2 10 2" xfId="1610"/>
    <cellStyle name="Millares 2 3 3 2 10 3" xfId="2618"/>
    <cellStyle name="Millares 2 3 3 2 10 4" xfId="3626"/>
    <cellStyle name="Millares 2 3 3 2 10 5" xfId="4634"/>
    <cellStyle name="Millares 2 3 3 2 10 6" xfId="5642"/>
    <cellStyle name="Millares 2 3 3 2 10 7" xfId="6650"/>
    <cellStyle name="Millares 2 3 3 2 11" xfId="746"/>
    <cellStyle name="Millares 2 3 3 2 11 2" xfId="1754"/>
    <cellStyle name="Millares 2 3 3 2 11 3" xfId="2762"/>
    <cellStyle name="Millares 2 3 3 2 11 4" xfId="3770"/>
    <cellStyle name="Millares 2 3 3 2 11 5" xfId="4778"/>
    <cellStyle name="Millares 2 3 3 2 11 6" xfId="5786"/>
    <cellStyle name="Millares 2 3 3 2 11 7" xfId="6794"/>
    <cellStyle name="Millares 2 3 3 2 12" xfId="890"/>
    <cellStyle name="Millares 2 3 3 2 12 2" xfId="1898"/>
    <cellStyle name="Millares 2 3 3 2 12 3" xfId="2906"/>
    <cellStyle name="Millares 2 3 3 2 12 4" xfId="3914"/>
    <cellStyle name="Millares 2 3 3 2 12 5" xfId="4922"/>
    <cellStyle name="Millares 2 3 3 2 12 6" xfId="5930"/>
    <cellStyle name="Millares 2 3 3 2 12 7" xfId="6938"/>
    <cellStyle name="Millares 2 3 3 2 13" xfId="1034"/>
    <cellStyle name="Millares 2 3 3 2 14" xfId="2042"/>
    <cellStyle name="Millares 2 3 3 2 15" xfId="3050"/>
    <cellStyle name="Millares 2 3 3 2 16" xfId="4058"/>
    <cellStyle name="Millares 2 3 3 2 17" xfId="5066"/>
    <cellStyle name="Millares 2 3 3 2 18" xfId="6074"/>
    <cellStyle name="Millares 2 3 3 2 2" xfId="50"/>
    <cellStyle name="Millares 2 3 3 2 2 10" xfId="3074"/>
    <cellStyle name="Millares 2 3 3 2 2 11" xfId="4082"/>
    <cellStyle name="Millares 2 3 3 2 2 12" xfId="5090"/>
    <cellStyle name="Millares 2 3 3 2 2 13" xfId="6098"/>
    <cellStyle name="Millares 2 3 3 2 2 2" xfId="194"/>
    <cellStyle name="Millares 2 3 3 2 2 2 2" xfId="1202"/>
    <cellStyle name="Millares 2 3 3 2 2 2 3" xfId="2210"/>
    <cellStyle name="Millares 2 3 3 2 2 2 4" xfId="3218"/>
    <cellStyle name="Millares 2 3 3 2 2 2 5" xfId="4226"/>
    <cellStyle name="Millares 2 3 3 2 2 2 6" xfId="5234"/>
    <cellStyle name="Millares 2 3 3 2 2 2 7" xfId="6242"/>
    <cellStyle name="Millares 2 3 3 2 2 3" xfId="338"/>
    <cellStyle name="Millares 2 3 3 2 2 3 2" xfId="1346"/>
    <cellStyle name="Millares 2 3 3 2 2 3 3" xfId="2354"/>
    <cellStyle name="Millares 2 3 3 2 2 3 4" xfId="3362"/>
    <cellStyle name="Millares 2 3 3 2 2 3 5" xfId="4370"/>
    <cellStyle name="Millares 2 3 3 2 2 3 6" xfId="5378"/>
    <cellStyle name="Millares 2 3 3 2 2 3 7" xfId="6386"/>
    <cellStyle name="Millares 2 3 3 2 2 4" xfId="482"/>
    <cellStyle name="Millares 2 3 3 2 2 4 2" xfId="1490"/>
    <cellStyle name="Millares 2 3 3 2 2 4 3" xfId="2498"/>
    <cellStyle name="Millares 2 3 3 2 2 4 4" xfId="3506"/>
    <cellStyle name="Millares 2 3 3 2 2 4 5" xfId="4514"/>
    <cellStyle name="Millares 2 3 3 2 2 4 6" xfId="5522"/>
    <cellStyle name="Millares 2 3 3 2 2 4 7" xfId="6530"/>
    <cellStyle name="Millares 2 3 3 2 2 5" xfId="626"/>
    <cellStyle name="Millares 2 3 3 2 2 5 2" xfId="1634"/>
    <cellStyle name="Millares 2 3 3 2 2 5 3" xfId="2642"/>
    <cellStyle name="Millares 2 3 3 2 2 5 4" xfId="3650"/>
    <cellStyle name="Millares 2 3 3 2 2 5 5" xfId="4658"/>
    <cellStyle name="Millares 2 3 3 2 2 5 6" xfId="5666"/>
    <cellStyle name="Millares 2 3 3 2 2 5 7" xfId="6674"/>
    <cellStyle name="Millares 2 3 3 2 2 6" xfId="770"/>
    <cellStyle name="Millares 2 3 3 2 2 6 2" xfId="1778"/>
    <cellStyle name="Millares 2 3 3 2 2 6 3" xfId="2786"/>
    <cellStyle name="Millares 2 3 3 2 2 6 4" xfId="3794"/>
    <cellStyle name="Millares 2 3 3 2 2 6 5" xfId="4802"/>
    <cellStyle name="Millares 2 3 3 2 2 6 6" xfId="5810"/>
    <cellStyle name="Millares 2 3 3 2 2 6 7" xfId="6818"/>
    <cellStyle name="Millares 2 3 3 2 2 7" xfId="914"/>
    <cellStyle name="Millares 2 3 3 2 2 7 2" xfId="1922"/>
    <cellStyle name="Millares 2 3 3 2 2 7 3" xfId="2930"/>
    <cellStyle name="Millares 2 3 3 2 2 7 4" xfId="3938"/>
    <cellStyle name="Millares 2 3 3 2 2 7 5" xfId="4946"/>
    <cellStyle name="Millares 2 3 3 2 2 7 6" xfId="5954"/>
    <cellStyle name="Millares 2 3 3 2 2 7 7" xfId="6962"/>
    <cellStyle name="Millares 2 3 3 2 2 8" xfId="1058"/>
    <cellStyle name="Millares 2 3 3 2 2 9" xfId="2066"/>
    <cellStyle name="Millares 2 3 3 2 3" xfId="74"/>
    <cellStyle name="Millares 2 3 3 2 3 10" xfId="3098"/>
    <cellStyle name="Millares 2 3 3 2 3 11" xfId="4106"/>
    <cellStyle name="Millares 2 3 3 2 3 12" xfId="5114"/>
    <cellStyle name="Millares 2 3 3 2 3 13" xfId="6122"/>
    <cellStyle name="Millares 2 3 3 2 3 2" xfId="218"/>
    <cellStyle name="Millares 2 3 3 2 3 2 2" xfId="1226"/>
    <cellStyle name="Millares 2 3 3 2 3 2 3" xfId="2234"/>
    <cellStyle name="Millares 2 3 3 2 3 2 4" xfId="3242"/>
    <cellStyle name="Millares 2 3 3 2 3 2 5" xfId="4250"/>
    <cellStyle name="Millares 2 3 3 2 3 2 6" xfId="5258"/>
    <cellStyle name="Millares 2 3 3 2 3 2 7" xfId="6266"/>
    <cellStyle name="Millares 2 3 3 2 3 3" xfId="362"/>
    <cellStyle name="Millares 2 3 3 2 3 3 2" xfId="1370"/>
    <cellStyle name="Millares 2 3 3 2 3 3 3" xfId="2378"/>
    <cellStyle name="Millares 2 3 3 2 3 3 4" xfId="3386"/>
    <cellStyle name="Millares 2 3 3 2 3 3 5" xfId="4394"/>
    <cellStyle name="Millares 2 3 3 2 3 3 6" xfId="5402"/>
    <cellStyle name="Millares 2 3 3 2 3 3 7" xfId="6410"/>
    <cellStyle name="Millares 2 3 3 2 3 4" xfId="506"/>
    <cellStyle name="Millares 2 3 3 2 3 4 2" xfId="1514"/>
    <cellStyle name="Millares 2 3 3 2 3 4 3" xfId="2522"/>
    <cellStyle name="Millares 2 3 3 2 3 4 4" xfId="3530"/>
    <cellStyle name="Millares 2 3 3 2 3 4 5" xfId="4538"/>
    <cellStyle name="Millares 2 3 3 2 3 4 6" xfId="5546"/>
    <cellStyle name="Millares 2 3 3 2 3 4 7" xfId="6554"/>
    <cellStyle name="Millares 2 3 3 2 3 5" xfId="650"/>
    <cellStyle name="Millares 2 3 3 2 3 5 2" xfId="1658"/>
    <cellStyle name="Millares 2 3 3 2 3 5 3" xfId="2666"/>
    <cellStyle name="Millares 2 3 3 2 3 5 4" xfId="3674"/>
    <cellStyle name="Millares 2 3 3 2 3 5 5" xfId="4682"/>
    <cellStyle name="Millares 2 3 3 2 3 5 6" xfId="5690"/>
    <cellStyle name="Millares 2 3 3 2 3 5 7" xfId="6698"/>
    <cellStyle name="Millares 2 3 3 2 3 6" xfId="794"/>
    <cellStyle name="Millares 2 3 3 2 3 6 2" xfId="1802"/>
    <cellStyle name="Millares 2 3 3 2 3 6 3" xfId="2810"/>
    <cellStyle name="Millares 2 3 3 2 3 6 4" xfId="3818"/>
    <cellStyle name="Millares 2 3 3 2 3 6 5" xfId="4826"/>
    <cellStyle name="Millares 2 3 3 2 3 6 6" xfId="5834"/>
    <cellStyle name="Millares 2 3 3 2 3 6 7" xfId="6842"/>
    <cellStyle name="Millares 2 3 3 2 3 7" xfId="938"/>
    <cellStyle name="Millares 2 3 3 2 3 7 2" xfId="1946"/>
    <cellStyle name="Millares 2 3 3 2 3 7 3" xfId="2954"/>
    <cellStyle name="Millares 2 3 3 2 3 7 4" xfId="3962"/>
    <cellStyle name="Millares 2 3 3 2 3 7 5" xfId="4970"/>
    <cellStyle name="Millares 2 3 3 2 3 7 6" xfId="5978"/>
    <cellStyle name="Millares 2 3 3 2 3 7 7" xfId="6986"/>
    <cellStyle name="Millares 2 3 3 2 3 8" xfId="1082"/>
    <cellStyle name="Millares 2 3 3 2 3 9" xfId="2090"/>
    <cellStyle name="Millares 2 3 3 2 4" xfId="98"/>
    <cellStyle name="Millares 2 3 3 2 4 10" xfId="3122"/>
    <cellStyle name="Millares 2 3 3 2 4 11" xfId="4130"/>
    <cellStyle name="Millares 2 3 3 2 4 12" xfId="5138"/>
    <cellStyle name="Millares 2 3 3 2 4 13" xfId="6146"/>
    <cellStyle name="Millares 2 3 3 2 4 2" xfId="242"/>
    <cellStyle name="Millares 2 3 3 2 4 2 2" xfId="1250"/>
    <cellStyle name="Millares 2 3 3 2 4 2 3" xfId="2258"/>
    <cellStyle name="Millares 2 3 3 2 4 2 4" xfId="3266"/>
    <cellStyle name="Millares 2 3 3 2 4 2 5" xfId="4274"/>
    <cellStyle name="Millares 2 3 3 2 4 2 6" xfId="5282"/>
    <cellStyle name="Millares 2 3 3 2 4 2 7" xfId="6290"/>
    <cellStyle name="Millares 2 3 3 2 4 3" xfId="386"/>
    <cellStyle name="Millares 2 3 3 2 4 3 2" xfId="1394"/>
    <cellStyle name="Millares 2 3 3 2 4 3 3" xfId="2402"/>
    <cellStyle name="Millares 2 3 3 2 4 3 4" xfId="3410"/>
    <cellStyle name="Millares 2 3 3 2 4 3 5" xfId="4418"/>
    <cellStyle name="Millares 2 3 3 2 4 3 6" xfId="5426"/>
    <cellStyle name="Millares 2 3 3 2 4 3 7" xfId="6434"/>
    <cellStyle name="Millares 2 3 3 2 4 4" xfId="530"/>
    <cellStyle name="Millares 2 3 3 2 4 4 2" xfId="1538"/>
    <cellStyle name="Millares 2 3 3 2 4 4 3" xfId="2546"/>
    <cellStyle name="Millares 2 3 3 2 4 4 4" xfId="3554"/>
    <cellStyle name="Millares 2 3 3 2 4 4 5" xfId="4562"/>
    <cellStyle name="Millares 2 3 3 2 4 4 6" xfId="5570"/>
    <cellStyle name="Millares 2 3 3 2 4 4 7" xfId="6578"/>
    <cellStyle name="Millares 2 3 3 2 4 5" xfId="674"/>
    <cellStyle name="Millares 2 3 3 2 4 5 2" xfId="1682"/>
    <cellStyle name="Millares 2 3 3 2 4 5 3" xfId="2690"/>
    <cellStyle name="Millares 2 3 3 2 4 5 4" xfId="3698"/>
    <cellStyle name="Millares 2 3 3 2 4 5 5" xfId="4706"/>
    <cellStyle name="Millares 2 3 3 2 4 5 6" xfId="5714"/>
    <cellStyle name="Millares 2 3 3 2 4 5 7" xfId="6722"/>
    <cellStyle name="Millares 2 3 3 2 4 6" xfId="818"/>
    <cellStyle name="Millares 2 3 3 2 4 6 2" xfId="1826"/>
    <cellStyle name="Millares 2 3 3 2 4 6 3" xfId="2834"/>
    <cellStyle name="Millares 2 3 3 2 4 6 4" xfId="3842"/>
    <cellStyle name="Millares 2 3 3 2 4 6 5" xfId="4850"/>
    <cellStyle name="Millares 2 3 3 2 4 6 6" xfId="5858"/>
    <cellStyle name="Millares 2 3 3 2 4 6 7" xfId="6866"/>
    <cellStyle name="Millares 2 3 3 2 4 7" xfId="962"/>
    <cellStyle name="Millares 2 3 3 2 4 7 2" xfId="1970"/>
    <cellStyle name="Millares 2 3 3 2 4 7 3" xfId="2978"/>
    <cellStyle name="Millares 2 3 3 2 4 7 4" xfId="3986"/>
    <cellStyle name="Millares 2 3 3 2 4 7 5" xfId="4994"/>
    <cellStyle name="Millares 2 3 3 2 4 7 6" xfId="6002"/>
    <cellStyle name="Millares 2 3 3 2 4 7 7" xfId="7010"/>
    <cellStyle name="Millares 2 3 3 2 4 8" xfId="1106"/>
    <cellStyle name="Millares 2 3 3 2 4 9" xfId="2114"/>
    <cellStyle name="Millares 2 3 3 2 5" xfId="122"/>
    <cellStyle name="Millares 2 3 3 2 5 10" xfId="3146"/>
    <cellStyle name="Millares 2 3 3 2 5 11" xfId="4154"/>
    <cellStyle name="Millares 2 3 3 2 5 12" xfId="5162"/>
    <cellStyle name="Millares 2 3 3 2 5 13" xfId="6170"/>
    <cellStyle name="Millares 2 3 3 2 5 2" xfId="266"/>
    <cellStyle name="Millares 2 3 3 2 5 2 2" xfId="1274"/>
    <cellStyle name="Millares 2 3 3 2 5 2 3" xfId="2282"/>
    <cellStyle name="Millares 2 3 3 2 5 2 4" xfId="3290"/>
    <cellStyle name="Millares 2 3 3 2 5 2 5" xfId="4298"/>
    <cellStyle name="Millares 2 3 3 2 5 2 6" xfId="5306"/>
    <cellStyle name="Millares 2 3 3 2 5 2 7" xfId="6314"/>
    <cellStyle name="Millares 2 3 3 2 5 3" xfId="410"/>
    <cellStyle name="Millares 2 3 3 2 5 3 2" xfId="1418"/>
    <cellStyle name="Millares 2 3 3 2 5 3 3" xfId="2426"/>
    <cellStyle name="Millares 2 3 3 2 5 3 4" xfId="3434"/>
    <cellStyle name="Millares 2 3 3 2 5 3 5" xfId="4442"/>
    <cellStyle name="Millares 2 3 3 2 5 3 6" xfId="5450"/>
    <cellStyle name="Millares 2 3 3 2 5 3 7" xfId="6458"/>
    <cellStyle name="Millares 2 3 3 2 5 4" xfId="554"/>
    <cellStyle name="Millares 2 3 3 2 5 4 2" xfId="1562"/>
    <cellStyle name="Millares 2 3 3 2 5 4 3" xfId="2570"/>
    <cellStyle name="Millares 2 3 3 2 5 4 4" xfId="3578"/>
    <cellStyle name="Millares 2 3 3 2 5 4 5" xfId="4586"/>
    <cellStyle name="Millares 2 3 3 2 5 4 6" xfId="5594"/>
    <cellStyle name="Millares 2 3 3 2 5 4 7" xfId="6602"/>
    <cellStyle name="Millares 2 3 3 2 5 5" xfId="698"/>
    <cellStyle name="Millares 2 3 3 2 5 5 2" xfId="1706"/>
    <cellStyle name="Millares 2 3 3 2 5 5 3" xfId="2714"/>
    <cellStyle name="Millares 2 3 3 2 5 5 4" xfId="3722"/>
    <cellStyle name="Millares 2 3 3 2 5 5 5" xfId="4730"/>
    <cellStyle name="Millares 2 3 3 2 5 5 6" xfId="5738"/>
    <cellStyle name="Millares 2 3 3 2 5 5 7" xfId="6746"/>
    <cellStyle name="Millares 2 3 3 2 5 6" xfId="842"/>
    <cellStyle name="Millares 2 3 3 2 5 6 2" xfId="1850"/>
    <cellStyle name="Millares 2 3 3 2 5 6 3" xfId="2858"/>
    <cellStyle name="Millares 2 3 3 2 5 6 4" xfId="3866"/>
    <cellStyle name="Millares 2 3 3 2 5 6 5" xfId="4874"/>
    <cellStyle name="Millares 2 3 3 2 5 6 6" xfId="5882"/>
    <cellStyle name="Millares 2 3 3 2 5 6 7" xfId="6890"/>
    <cellStyle name="Millares 2 3 3 2 5 7" xfId="986"/>
    <cellStyle name="Millares 2 3 3 2 5 7 2" xfId="1994"/>
    <cellStyle name="Millares 2 3 3 2 5 7 3" xfId="3002"/>
    <cellStyle name="Millares 2 3 3 2 5 7 4" xfId="4010"/>
    <cellStyle name="Millares 2 3 3 2 5 7 5" xfId="5018"/>
    <cellStyle name="Millares 2 3 3 2 5 7 6" xfId="6026"/>
    <cellStyle name="Millares 2 3 3 2 5 7 7" xfId="7034"/>
    <cellStyle name="Millares 2 3 3 2 5 8" xfId="1130"/>
    <cellStyle name="Millares 2 3 3 2 5 9" xfId="2138"/>
    <cellStyle name="Millares 2 3 3 2 6" xfId="146"/>
    <cellStyle name="Millares 2 3 3 2 6 10" xfId="3170"/>
    <cellStyle name="Millares 2 3 3 2 6 11" xfId="4178"/>
    <cellStyle name="Millares 2 3 3 2 6 12" xfId="5186"/>
    <cellStyle name="Millares 2 3 3 2 6 13" xfId="6194"/>
    <cellStyle name="Millares 2 3 3 2 6 2" xfId="290"/>
    <cellStyle name="Millares 2 3 3 2 6 2 2" xfId="1298"/>
    <cellStyle name="Millares 2 3 3 2 6 2 3" xfId="2306"/>
    <cellStyle name="Millares 2 3 3 2 6 2 4" xfId="3314"/>
    <cellStyle name="Millares 2 3 3 2 6 2 5" xfId="4322"/>
    <cellStyle name="Millares 2 3 3 2 6 2 6" xfId="5330"/>
    <cellStyle name="Millares 2 3 3 2 6 2 7" xfId="6338"/>
    <cellStyle name="Millares 2 3 3 2 6 3" xfId="434"/>
    <cellStyle name="Millares 2 3 3 2 6 3 2" xfId="1442"/>
    <cellStyle name="Millares 2 3 3 2 6 3 3" xfId="2450"/>
    <cellStyle name="Millares 2 3 3 2 6 3 4" xfId="3458"/>
    <cellStyle name="Millares 2 3 3 2 6 3 5" xfId="4466"/>
    <cellStyle name="Millares 2 3 3 2 6 3 6" xfId="5474"/>
    <cellStyle name="Millares 2 3 3 2 6 3 7" xfId="6482"/>
    <cellStyle name="Millares 2 3 3 2 6 4" xfId="578"/>
    <cellStyle name="Millares 2 3 3 2 6 4 2" xfId="1586"/>
    <cellStyle name="Millares 2 3 3 2 6 4 3" xfId="2594"/>
    <cellStyle name="Millares 2 3 3 2 6 4 4" xfId="3602"/>
    <cellStyle name="Millares 2 3 3 2 6 4 5" xfId="4610"/>
    <cellStyle name="Millares 2 3 3 2 6 4 6" xfId="5618"/>
    <cellStyle name="Millares 2 3 3 2 6 4 7" xfId="6626"/>
    <cellStyle name="Millares 2 3 3 2 6 5" xfId="722"/>
    <cellStyle name="Millares 2 3 3 2 6 5 2" xfId="1730"/>
    <cellStyle name="Millares 2 3 3 2 6 5 3" xfId="2738"/>
    <cellStyle name="Millares 2 3 3 2 6 5 4" xfId="3746"/>
    <cellStyle name="Millares 2 3 3 2 6 5 5" xfId="4754"/>
    <cellStyle name="Millares 2 3 3 2 6 5 6" xfId="5762"/>
    <cellStyle name="Millares 2 3 3 2 6 5 7" xfId="6770"/>
    <cellStyle name="Millares 2 3 3 2 6 6" xfId="866"/>
    <cellStyle name="Millares 2 3 3 2 6 6 2" xfId="1874"/>
    <cellStyle name="Millares 2 3 3 2 6 6 3" xfId="2882"/>
    <cellStyle name="Millares 2 3 3 2 6 6 4" xfId="3890"/>
    <cellStyle name="Millares 2 3 3 2 6 6 5" xfId="4898"/>
    <cellStyle name="Millares 2 3 3 2 6 6 6" xfId="5906"/>
    <cellStyle name="Millares 2 3 3 2 6 6 7" xfId="6914"/>
    <cellStyle name="Millares 2 3 3 2 6 7" xfId="1010"/>
    <cellStyle name="Millares 2 3 3 2 6 7 2" xfId="2018"/>
    <cellStyle name="Millares 2 3 3 2 6 7 3" xfId="3026"/>
    <cellStyle name="Millares 2 3 3 2 6 7 4" xfId="4034"/>
    <cellStyle name="Millares 2 3 3 2 6 7 5" xfId="5042"/>
    <cellStyle name="Millares 2 3 3 2 6 7 6" xfId="6050"/>
    <cellStyle name="Millares 2 3 3 2 6 7 7" xfId="7058"/>
    <cellStyle name="Millares 2 3 3 2 6 8" xfId="1154"/>
    <cellStyle name="Millares 2 3 3 2 6 9" xfId="2162"/>
    <cellStyle name="Millares 2 3 3 2 7" xfId="170"/>
    <cellStyle name="Millares 2 3 3 2 7 2" xfId="1178"/>
    <cellStyle name="Millares 2 3 3 2 7 3" xfId="2186"/>
    <cellStyle name="Millares 2 3 3 2 7 4" xfId="3194"/>
    <cellStyle name="Millares 2 3 3 2 7 5" xfId="4202"/>
    <cellStyle name="Millares 2 3 3 2 7 6" xfId="5210"/>
    <cellStyle name="Millares 2 3 3 2 7 7" xfId="6218"/>
    <cellStyle name="Millares 2 3 3 2 8" xfId="314"/>
    <cellStyle name="Millares 2 3 3 2 8 2" xfId="1322"/>
    <cellStyle name="Millares 2 3 3 2 8 3" xfId="2330"/>
    <cellStyle name="Millares 2 3 3 2 8 4" xfId="3338"/>
    <cellStyle name="Millares 2 3 3 2 8 5" xfId="4346"/>
    <cellStyle name="Millares 2 3 3 2 8 6" xfId="5354"/>
    <cellStyle name="Millares 2 3 3 2 8 7" xfId="6362"/>
    <cellStyle name="Millares 2 3 3 2 9" xfId="458"/>
    <cellStyle name="Millares 2 3 3 2 9 2" xfId="1466"/>
    <cellStyle name="Millares 2 3 3 2 9 3" xfId="2474"/>
    <cellStyle name="Millares 2 3 3 2 9 4" xfId="3482"/>
    <cellStyle name="Millares 2 3 3 2 9 5" xfId="4490"/>
    <cellStyle name="Millares 2 3 3 2 9 6" xfId="5498"/>
    <cellStyle name="Millares 2 3 3 2 9 7" xfId="6506"/>
    <cellStyle name="Millares 2 3 3 3" xfId="38"/>
    <cellStyle name="Millares 2 3 3 3 10" xfId="3062"/>
    <cellStyle name="Millares 2 3 3 3 11" xfId="4070"/>
    <cellStyle name="Millares 2 3 3 3 12" xfId="5078"/>
    <cellStyle name="Millares 2 3 3 3 13" xfId="6086"/>
    <cellStyle name="Millares 2 3 3 3 2" xfId="182"/>
    <cellStyle name="Millares 2 3 3 3 2 2" xfId="1190"/>
    <cellStyle name="Millares 2 3 3 3 2 3" xfId="2198"/>
    <cellStyle name="Millares 2 3 3 3 2 4" xfId="3206"/>
    <cellStyle name="Millares 2 3 3 3 2 5" xfId="4214"/>
    <cellStyle name="Millares 2 3 3 3 2 6" xfId="5222"/>
    <cellStyle name="Millares 2 3 3 3 2 7" xfId="6230"/>
    <cellStyle name="Millares 2 3 3 3 3" xfId="326"/>
    <cellStyle name="Millares 2 3 3 3 3 2" xfId="1334"/>
    <cellStyle name="Millares 2 3 3 3 3 3" xfId="2342"/>
    <cellStyle name="Millares 2 3 3 3 3 4" xfId="3350"/>
    <cellStyle name="Millares 2 3 3 3 3 5" xfId="4358"/>
    <cellStyle name="Millares 2 3 3 3 3 6" xfId="5366"/>
    <cellStyle name="Millares 2 3 3 3 3 7" xfId="6374"/>
    <cellStyle name="Millares 2 3 3 3 4" xfId="470"/>
    <cellStyle name="Millares 2 3 3 3 4 2" xfId="1478"/>
    <cellStyle name="Millares 2 3 3 3 4 3" xfId="2486"/>
    <cellStyle name="Millares 2 3 3 3 4 4" xfId="3494"/>
    <cellStyle name="Millares 2 3 3 3 4 5" xfId="4502"/>
    <cellStyle name="Millares 2 3 3 3 4 6" xfId="5510"/>
    <cellStyle name="Millares 2 3 3 3 4 7" xfId="6518"/>
    <cellStyle name="Millares 2 3 3 3 5" xfId="614"/>
    <cellStyle name="Millares 2 3 3 3 5 2" xfId="1622"/>
    <cellStyle name="Millares 2 3 3 3 5 3" xfId="2630"/>
    <cellStyle name="Millares 2 3 3 3 5 4" xfId="3638"/>
    <cellStyle name="Millares 2 3 3 3 5 5" xfId="4646"/>
    <cellStyle name="Millares 2 3 3 3 5 6" xfId="5654"/>
    <cellStyle name="Millares 2 3 3 3 5 7" xfId="6662"/>
    <cellStyle name="Millares 2 3 3 3 6" xfId="758"/>
    <cellStyle name="Millares 2 3 3 3 6 2" xfId="1766"/>
    <cellStyle name="Millares 2 3 3 3 6 3" xfId="2774"/>
    <cellStyle name="Millares 2 3 3 3 6 4" xfId="3782"/>
    <cellStyle name="Millares 2 3 3 3 6 5" xfId="4790"/>
    <cellStyle name="Millares 2 3 3 3 6 6" xfId="5798"/>
    <cellStyle name="Millares 2 3 3 3 6 7" xfId="6806"/>
    <cellStyle name="Millares 2 3 3 3 7" xfId="902"/>
    <cellStyle name="Millares 2 3 3 3 7 2" xfId="1910"/>
    <cellStyle name="Millares 2 3 3 3 7 3" xfId="2918"/>
    <cellStyle name="Millares 2 3 3 3 7 4" xfId="3926"/>
    <cellStyle name="Millares 2 3 3 3 7 5" xfId="4934"/>
    <cellStyle name="Millares 2 3 3 3 7 6" xfId="5942"/>
    <cellStyle name="Millares 2 3 3 3 7 7" xfId="6950"/>
    <cellStyle name="Millares 2 3 3 3 8" xfId="1046"/>
    <cellStyle name="Millares 2 3 3 3 9" xfId="2054"/>
    <cellStyle name="Millares 2 3 3 4" xfId="62"/>
    <cellStyle name="Millares 2 3 3 4 10" xfId="3086"/>
    <cellStyle name="Millares 2 3 3 4 11" xfId="4094"/>
    <cellStyle name="Millares 2 3 3 4 12" xfId="5102"/>
    <cellStyle name="Millares 2 3 3 4 13" xfId="6110"/>
    <cellStyle name="Millares 2 3 3 4 2" xfId="206"/>
    <cellStyle name="Millares 2 3 3 4 2 2" xfId="1214"/>
    <cellStyle name="Millares 2 3 3 4 2 3" xfId="2222"/>
    <cellStyle name="Millares 2 3 3 4 2 4" xfId="3230"/>
    <cellStyle name="Millares 2 3 3 4 2 5" xfId="4238"/>
    <cellStyle name="Millares 2 3 3 4 2 6" xfId="5246"/>
    <cellStyle name="Millares 2 3 3 4 2 7" xfId="6254"/>
    <cellStyle name="Millares 2 3 3 4 3" xfId="350"/>
    <cellStyle name="Millares 2 3 3 4 3 2" xfId="1358"/>
    <cellStyle name="Millares 2 3 3 4 3 3" xfId="2366"/>
    <cellStyle name="Millares 2 3 3 4 3 4" xfId="3374"/>
    <cellStyle name="Millares 2 3 3 4 3 5" xfId="4382"/>
    <cellStyle name="Millares 2 3 3 4 3 6" xfId="5390"/>
    <cellStyle name="Millares 2 3 3 4 3 7" xfId="6398"/>
    <cellStyle name="Millares 2 3 3 4 4" xfId="494"/>
    <cellStyle name="Millares 2 3 3 4 4 2" xfId="1502"/>
    <cellStyle name="Millares 2 3 3 4 4 3" xfId="2510"/>
    <cellStyle name="Millares 2 3 3 4 4 4" xfId="3518"/>
    <cellStyle name="Millares 2 3 3 4 4 5" xfId="4526"/>
    <cellStyle name="Millares 2 3 3 4 4 6" xfId="5534"/>
    <cellStyle name="Millares 2 3 3 4 4 7" xfId="6542"/>
    <cellStyle name="Millares 2 3 3 4 5" xfId="638"/>
    <cellStyle name="Millares 2 3 3 4 5 2" xfId="1646"/>
    <cellStyle name="Millares 2 3 3 4 5 3" xfId="2654"/>
    <cellStyle name="Millares 2 3 3 4 5 4" xfId="3662"/>
    <cellStyle name="Millares 2 3 3 4 5 5" xfId="4670"/>
    <cellStyle name="Millares 2 3 3 4 5 6" xfId="5678"/>
    <cellStyle name="Millares 2 3 3 4 5 7" xfId="6686"/>
    <cellStyle name="Millares 2 3 3 4 6" xfId="782"/>
    <cellStyle name="Millares 2 3 3 4 6 2" xfId="1790"/>
    <cellStyle name="Millares 2 3 3 4 6 3" xfId="2798"/>
    <cellStyle name="Millares 2 3 3 4 6 4" xfId="3806"/>
    <cellStyle name="Millares 2 3 3 4 6 5" xfId="4814"/>
    <cellStyle name="Millares 2 3 3 4 6 6" xfId="5822"/>
    <cellStyle name="Millares 2 3 3 4 6 7" xfId="6830"/>
    <cellStyle name="Millares 2 3 3 4 7" xfId="926"/>
    <cellStyle name="Millares 2 3 3 4 7 2" xfId="1934"/>
    <cellStyle name="Millares 2 3 3 4 7 3" xfId="2942"/>
    <cellStyle name="Millares 2 3 3 4 7 4" xfId="3950"/>
    <cellStyle name="Millares 2 3 3 4 7 5" xfId="4958"/>
    <cellStyle name="Millares 2 3 3 4 7 6" xfId="5966"/>
    <cellStyle name="Millares 2 3 3 4 7 7" xfId="6974"/>
    <cellStyle name="Millares 2 3 3 4 8" xfId="1070"/>
    <cellStyle name="Millares 2 3 3 4 9" xfId="2078"/>
    <cellStyle name="Millares 2 3 3 5" xfId="86"/>
    <cellStyle name="Millares 2 3 3 5 10" xfId="3110"/>
    <cellStyle name="Millares 2 3 3 5 11" xfId="4118"/>
    <cellStyle name="Millares 2 3 3 5 12" xfId="5126"/>
    <cellStyle name="Millares 2 3 3 5 13" xfId="6134"/>
    <cellStyle name="Millares 2 3 3 5 2" xfId="230"/>
    <cellStyle name="Millares 2 3 3 5 2 2" xfId="1238"/>
    <cellStyle name="Millares 2 3 3 5 2 3" xfId="2246"/>
    <cellStyle name="Millares 2 3 3 5 2 4" xfId="3254"/>
    <cellStyle name="Millares 2 3 3 5 2 5" xfId="4262"/>
    <cellStyle name="Millares 2 3 3 5 2 6" xfId="5270"/>
    <cellStyle name="Millares 2 3 3 5 2 7" xfId="6278"/>
    <cellStyle name="Millares 2 3 3 5 3" xfId="374"/>
    <cellStyle name="Millares 2 3 3 5 3 2" xfId="1382"/>
    <cellStyle name="Millares 2 3 3 5 3 3" xfId="2390"/>
    <cellStyle name="Millares 2 3 3 5 3 4" xfId="3398"/>
    <cellStyle name="Millares 2 3 3 5 3 5" xfId="4406"/>
    <cellStyle name="Millares 2 3 3 5 3 6" xfId="5414"/>
    <cellStyle name="Millares 2 3 3 5 3 7" xfId="6422"/>
    <cellStyle name="Millares 2 3 3 5 4" xfId="518"/>
    <cellStyle name="Millares 2 3 3 5 4 2" xfId="1526"/>
    <cellStyle name="Millares 2 3 3 5 4 3" xfId="2534"/>
    <cellStyle name="Millares 2 3 3 5 4 4" xfId="3542"/>
    <cellStyle name="Millares 2 3 3 5 4 5" xfId="4550"/>
    <cellStyle name="Millares 2 3 3 5 4 6" xfId="5558"/>
    <cellStyle name="Millares 2 3 3 5 4 7" xfId="6566"/>
    <cellStyle name="Millares 2 3 3 5 5" xfId="662"/>
    <cellStyle name="Millares 2 3 3 5 5 2" xfId="1670"/>
    <cellStyle name="Millares 2 3 3 5 5 3" xfId="2678"/>
    <cellStyle name="Millares 2 3 3 5 5 4" xfId="3686"/>
    <cellStyle name="Millares 2 3 3 5 5 5" xfId="4694"/>
    <cellStyle name="Millares 2 3 3 5 5 6" xfId="5702"/>
    <cellStyle name="Millares 2 3 3 5 5 7" xfId="6710"/>
    <cellStyle name="Millares 2 3 3 5 6" xfId="806"/>
    <cellStyle name="Millares 2 3 3 5 6 2" xfId="1814"/>
    <cellStyle name="Millares 2 3 3 5 6 3" xfId="2822"/>
    <cellStyle name="Millares 2 3 3 5 6 4" xfId="3830"/>
    <cellStyle name="Millares 2 3 3 5 6 5" xfId="4838"/>
    <cellStyle name="Millares 2 3 3 5 6 6" xfId="5846"/>
    <cellStyle name="Millares 2 3 3 5 6 7" xfId="6854"/>
    <cellStyle name="Millares 2 3 3 5 7" xfId="950"/>
    <cellStyle name="Millares 2 3 3 5 7 2" xfId="1958"/>
    <cellStyle name="Millares 2 3 3 5 7 3" xfId="2966"/>
    <cellStyle name="Millares 2 3 3 5 7 4" xfId="3974"/>
    <cellStyle name="Millares 2 3 3 5 7 5" xfId="4982"/>
    <cellStyle name="Millares 2 3 3 5 7 6" xfId="5990"/>
    <cellStyle name="Millares 2 3 3 5 7 7" xfId="6998"/>
    <cellStyle name="Millares 2 3 3 5 8" xfId="1094"/>
    <cellStyle name="Millares 2 3 3 5 9" xfId="2102"/>
    <cellStyle name="Millares 2 3 3 6" xfId="110"/>
    <cellStyle name="Millares 2 3 3 6 10" xfId="3134"/>
    <cellStyle name="Millares 2 3 3 6 11" xfId="4142"/>
    <cellStyle name="Millares 2 3 3 6 12" xfId="5150"/>
    <cellStyle name="Millares 2 3 3 6 13" xfId="6158"/>
    <cellStyle name="Millares 2 3 3 6 2" xfId="254"/>
    <cellStyle name="Millares 2 3 3 6 2 2" xfId="1262"/>
    <cellStyle name="Millares 2 3 3 6 2 3" xfId="2270"/>
    <cellStyle name="Millares 2 3 3 6 2 4" xfId="3278"/>
    <cellStyle name="Millares 2 3 3 6 2 5" xfId="4286"/>
    <cellStyle name="Millares 2 3 3 6 2 6" xfId="5294"/>
    <cellStyle name="Millares 2 3 3 6 2 7" xfId="6302"/>
    <cellStyle name="Millares 2 3 3 6 3" xfId="398"/>
    <cellStyle name="Millares 2 3 3 6 3 2" xfId="1406"/>
    <cellStyle name="Millares 2 3 3 6 3 3" xfId="2414"/>
    <cellStyle name="Millares 2 3 3 6 3 4" xfId="3422"/>
    <cellStyle name="Millares 2 3 3 6 3 5" xfId="4430"/>
    <cellStyle name="Millares 2 3 3 6 3 6" xfId="5438"/>
    <cellStyle name="Millares 2 3 3 6 3 7" xfId="6446"/>
    <cellStyle name="Millares 2 3 3 6 4" xfId="542"/>
    <cellStyle name="Millares 2 3 3 6 4 2" xfId="1550"/>
    <cellStyle name="Millares 2 3 3 6 4 3" xfId="2558"/>
    <cellStyle name="Millares 2 3 3 6 4 4" xfId="3566"/>
    <cellStyle name="Millares 2 3 3 6 4 5" xfId="4574"/>
    <cellStyle name="Millares 2 3 3 6 4 6" xfId="5582"/>
    <cellStyle name="Millares 2 3 3 6 4 7" xfId="6590"/>
    <cellStyle name="Millares 2 3 3 6 5" xfId="686"/>
    <cellStyle name="Millares 2 3 3 6 5 2" xfId="1694"/>
    <cellStyle name="Millares 2 3 3 6 5 3" xfId="2702"/>
    <cellStyle name="Millares 2 3 3 6 5 4" xfId="3710"/>
    <cellStyle name="Millares 2 3 3 6 5 5" xfId="4718"/>
    <cellStyle name="Millares 2 3 3 6 5 6" xfId="5726"/>
    <cellStyle name="Millares 2 3 3 6 5 7" xfId="6734"/>
    <cellStyle name="Millares 2 3 3 6 6" xfId="830"/>
    <cellStyle name="Millares 2 3 3 6 6 2" xfId="1838"/>
    <cellStyle name="Millares 2 3 3 6 6 3" xfId="2846"/>
    <cellStyle name="Millares 2 3 3 6 6 4" xfId="3854"/>
    <cellStyle name="Millares 2 3 3 6 6 5" xfId="4862"/>
    <cellStyle name="Millares 2 3 3 6 6 6" xfId="5870"/>
    <cellStyle name="Millares 2 3 3 6 6 7" xfId="6878"/>
    <cellStyle name="Millares 2 3 3 6 7" xfId="974"/>
    <cellStyle name="Millares 2 3 3 6 7 2" xfId="1982"/>
    <cellStyle name="Millares 2 3 3 6 7 3" xfId="2990"/>
    <cellStyle name="Millares 2 3 3 6 7 4" xfId="3998"/>
    <cellStyle name="Millares 2 3 3 6 7 5" xfId="5006"/>
    <cellStyle name="Millares 2 3 3 6 7 6" xfId="6014"/>
    <cellStyle name="Millares 2 3 3 6 7 7" xfId="7022"/>
    <cellStyle name="Millares 2 3 3 6 8" xfId="1118"/>
    <cellStyle name="Millares 2 3 3 6 9" xfId="2126"/>
    <cellStyle name="Millares 2 3 3 7" xfId="134"/>
    <cellStyle name="Millares 2 3 3 7 10" xfId="3158"/>
    <cellStyle name="Millares 2 3 3 7 11" xfId="4166"/>
    <cellStyle name="Millares 2 3 3 7 12" xfId="5174"/>
    <cellStyle name="Millares 2 3 3 7 13" xfId="6182"/>
    <cellStyle name="Millares 2 3 3 7 2" xfId="278"/>
    <cellStyle name="Millares 2 3 3 7 2 2" xfId="1286"/>
    <cellStyle name="Millares 2 3 3 7 2 3" xfId="2294"/>
    <cellStyle name="Millares 2 3 3 7 2 4" xfId="3302"/>
    <cellStyle name="Millares 2 3 3 7 2 5" xfId="4310"/>
    <cellStyle name="Millares 2 3 3 7 2 6" xfId="5318"/>
    <cellStyle name="Millares 2 3 3 7 2 7" xfId="6326"/>
    <cellStyle name="Millares 2 3 3 7 3" xfId="422"/>
    <cellStyle name="Millares 2 3 3 7 3 2" xfId="1430"/>
    <cellStyle name="Millares 2 3 3 7 3 3" xfId="2438"/>
    <cellStyle name="Millares 2 3 3 7 3 4" xfId="3446"/>
    <cellStyle name="Millares 2 3 3 7 3 5" xfId="4454"/>
    <cellStyle name="Millares 2 3 3 7 3 6" xfId="5462"/>
    <cellStyle name="Millares 2 3 3 7 3 7" xfId="6470"/>
    <cellStyle name="Millares 2 3 3 7 4" xfId="566"/>
    <cellStyle name="Millares 2 3 3 7 4 2" xfId="1574"/>
    <cellStyle name="Millares 2 3 3 7 4 3" xfId="2582"/>
    <cellStyle name="Millares 2 3 3 7 4 4" xfId="3590"/>
    <cellStyle name="Millares 2 3 3 7 4 5" xfId="4598"/>
    <cellStyle name="Millares 2 3 3 7 4 6" xfId="5606"/>
    <cellStyle name="Millares 2 3 3 7 4 7" xfId="6614"/>
    <cellStyle name="Millares 2 3 3 7 5" xfId="710"/>
    <cellStyle name="Millares 2 3 3 7 5 2" xfId="1718"/>
    <cellStyle name="Millares 2 3 3 7 5 3" xfId="2726"/>
    <cellStyle name="Millares 2 3 3 7 5 4" xfId="3734"/>
    <cellStyle name="Millares 2 3 3 7 5 5" xfId="4742"/>
    <cellStyle name="Millares 2 3 3 7 5 6" xfId="5750"/>
    <cellStyle name="Millares 2 3 3 7 5 7" xfId="6758"/>
    <cellStyle name="Millares 2 3 3 7 6" xfId="854"/>
    <cellStyle name="Millares 2 3 3 7 6 2" xfId="1862"/>
    <cellStyle name="Millares 2 3 3 7 6 3" xfId="2870"/>
    <cellStyle name="Millares 2 3 3 7 6 4" xfId="3878"/>
    <cellStyle name="Millares 2 3 3 7 6 5" xfId="4886"/>
    <cellStyle name="Millares 2 3 3 7 6 6" xfId="5894"/>
    <cellStyle name="Millares 2 3 3 7 6 7" xfId="6902"/>
    <cellStyle name="Millares 2 3 3 7 7" xfId="998"/>
    <cellStyle name="Millares 2 3 3 7 7 2" xfId="2006"/>
    <cellStyle name="Millares 2 3 3 7 7 3" xfId="3014"/>
    <cellStyle name="Millares 2 3 3 7 7 4" xfId="4022"/>
    <cellStyle name="Millares 2 3 3 7 7 5" xfId="5030"/>
    <cellStyle name="Millares 2 3 3 7 7 6" xfId="6038"/>
    <cellStyle name="Millares 2 3 3 7 7 7" xfId="7046"/>
    <cellStyle name="Millares 2 3 3 7 8" xfId="1142"/>
    <cellStyle name="Millares 2 3 3 7 9" xfId="2150"/>
    <cellStyle name="Millares 2 3 3 8" xfId="158"/>
    <cellStyle name="Millares 2 3 3 8 2" xfId="1166"/>
    <cellStyle name="Millares 2 3 3 8 3" xfId="2174"/>
    <cellStyle name="Millares 2 3 3 8 4" xfId="3182"/>
    <cellStyle name="Millares 2 3 3 8 5" xfId="4190"/>
    <cellStyle name="Millares 2 3 3 8 6" xfId="5198"/>
    <cellStyle name="Millares 2 3 3 8 7" xfId="6206"/>
    <cellStyle name="Millares 2 3 3 9" xfId="302"/>
    <cellStyle name="Millares 2 3 3 9 2" xfId="1310"/>
    <cellStyle name="Millares 2 3 3 9 3" xfId="2318"/>
    <cellStyle name="Millares 2 3 3 9 4" xfId="3326"/>
    <cellStyle name="Millares 2 3 3 9 5" xfId="4334"/>
    <cellStyle name="Millares 2 3 3 9 6" xfId="5342"/>
    <cellStyle name="Millares 2 3 3 9 7" xfId="6350"/>
    <cellStyle name="Millares 2 3 4" xfId="18"/>
    <cellStyle name="Millares 2 3 4 10" xfId="594"/>
    <cellStyle name="Millares 2 3 4 10 2" xfId="1602"/>
    <cellStyle name="Millares 2 3 4 10 3" xfId="2610"/>
    <cellStyle name="Millares 2 3 4 10 4" xfId="3618"/>
    <cellStyle name="Millares 2 3 4 10 5" xfId="4626"/>
    <cellStyle name="Millares 2 3 4 10 6" xfId="5634"/>
    <cellStyle name="Millares 2 3 4 10 7" xfId="6642"/>
    <cellStyle name="Millares 2 3 4 11" xfId="738"/>
    <cellStyle name="Millares 2 3 4 11 2" xfId="1746"/>
    <cellStyle name="Millares 2 3 4 11 3" xfId="2754"/>
    <cellStyle name="Millares 2 3 4 11 4" xfId="3762"/>
    <cellStyle name="Millares 2 3 4 11 5" xfId="4770"/>
    <cellStyle name="Millares 2 3 4 11 6" xfId="5778"/>
    <cellStyle name="Millares 2 3 4 11 7" xfId="6786"/>
    <cellStyle name="Millares 2 3 4 12" xfId="882"/>
    <cellStyle name="Millares 2 3 4 12 2" xfId="1890"/>
    <cellStyle name="Millares 2 3 4 12 3" xfId="2898"/>
    <cellStyle name="Millares 2 3 4 12 4" xfId="3906"/>
    <cellStyle name="Millares 2 3 4 12 5" xfId="4914"/>
    <cellStyle name="Millares 2 3 4 12 6" xfId="5922"/>
    <cellStyle name="Millares 2 3 4 12 7" xfId="6930"/>
    <cellStyle name="Millares 2 3 4 13" xfId="1026"/>
    <cellStyle name="Millares 2 3 4 14" xfId="2034"/>
    <cellStyle name="Millares 2 3 4 15" xfId="3042"/>
    <cellStyle name="Millares 2 3 4 16" xfId="4050"/>
    <cellStyle name="Millares 2 3 4 17" xfId="5058"/>
    <cellStyle name="Millares 2 3 4 18" xfId="6066"/>
    <cellStyle name="Millares 2 3 4 2" xfId="42"/>
    <cellStyle name="Millares 2 3 4 2 10" xfId="3066"/>
    <cellStyle name="Millares 2 3 4 2 11" xfId="4074"/>
    <cellStyle name="Millares 2 3 4 2 12" xfId="5082"/>
    <cellStyle name="Millares 2 3 4 2 13" xfId="6090"/>
    <cellStyle name="Millares 2 3 4 2 2" xfId="186"/>
    <cellStyle name="Millares 2 3 4 2 2 2" xfId="1194"/>
    <cellStyle name="Millares 2 3 4 2 2 3" xfId="2202"/>
    <cellStyle name="Millares 2 3 4 2 2 4" xfId="3210"/>
    <cellStyle name="Millares 2 3 4 2 2 5" xfId="4218"/>
    <cellStyle name="Millares 2 3 4 2 2 6" xfId="5226"/>
    <cellStyle name="Millares 2 3 4 2 2 7" xfId="6234"/>
    <cellStyle name="Millares 2 3 4 2 3" xfId="330"/>
    <cellStyle name="Millares 2 3 4 2 3 2" xfId="1338"/>
    <cellStyle name="Millares 2 3 4 2 3 3" xfId="2346"/>
    <cellStyle name="Millares 2 3 4 2 3 4" xfId="3354"/>
    <cellStyle name="Millares 2 3 4 2 3 5" xfId="4362"/>
    <cellStyle name="Millares 2 3 4 2 3 6" xfId="5370"/>
    <cellStyle name="Millares 2 3 4 2 3 7" xfId="6378"/>
    <cellStyle name="Millares 2 3 4 2 4" xfId="474"/>
    <cellStyle name="Millares 2 3 4 2 4 2" xfId="1482"/>
    <cellStyle name="Millares 2 3 4 2 4 3" xfId="2490"/>
    <cellStyle name="Millares 2 3 4 2 4 4" xfId="3498"/>
    <cellStyle name="Millares 2 3 4 2 4 5" xfId="4506"/>
    <cellStyle name="Millares 2 3 4 2 4 6" xfId="5514"/>
    <cellStyle name="Millares 2 3 4 2 4 7" xfId="6522"/>
    <cellStyle name="Millares 2 3 4 2 5" xfId="618"/>
    <cellStyle name="Millares 2 3 4 2 5 2" xfId="1626"/>
    <cellStyle name="Millares 2 3 4 2 5 3" xfId="2634"/>
    <cellStyle name="Millares 2 3 4 2 5 4" xfId="3642"/>
    <cellStyle name="Millares 2 3 4 2 5 5" xfId="4650"/>
    <cellStyle name="Millares 2 3 4 2 5 6" xfId="5658"/>
    <cellStyle name="Millares 2 3 4 2 5 7" xfId="6666"/>
    <cellStyle name="Millares 2 3 4 2 6" xfId="762"/>
    <cellStyle name="Millares 2 3 4 2 6 2" xfId="1770"/>
    <cellStyle name="Millares 2 3 4 2 6 3" xfId="2778"/>
    <cellStyle name="Millares 2 3 4 2 6 4" xfId="3786"/>
    <cellStyle name="Millares 2 3 4 2 6 5" xfId="4794"/>
    <cellStyle name="Millares 2 3 4 2 6 6" xfId="5802"/>
    <cellStyle name="Millares 2 3 4 2 6 7" xfId="6810"/>
    <cellStyle name="Millares 2 3 4 2 7" xfId="906"/>
    <cellStyle name="Millares 2 3 4 2 7 2" xfId="1914"/>
    <cellStyle name="Millares 2 3 4 2 7 3" xfId="2922"/>
    <cellStyle name="Millares 2 3 4 2 7 4" xfId="3930"/>
    <cellStyle name="Millares 2 3 4 2 7 5" xfId="4938"/>
    <cellStyle name="Millares 2 3 4 2 7 6" xfId="5946"/>
    <cellStyle name="Millares 2 3 4 2 7 7" xfId="6954"/>
    <cellStyle name="Millares 2 3 4 2 8" xfId="1050"/>
    <cellStyle name="Millares 2 3 4 2 9" xfId="2058"/>
    <cellStyle name="Millares 2 3 4 3" xfId="66"/>
    <cellStyle name="Millares 2 3 4 3 10" xfId="3090"/>
    <cellStyle name="Millares 2 3 4 3 11" xfId="4098"/>
    <cellStyle name="Millares 2 3 4 3 12" xfId="5106"/>
    <cellStyle name="Millares 2 3 4 3 13" xfId="6114"/>
    <cellStyle name="Millares 2 3 4 3 2" xfId="210"/>
    <cellStyle name="Millares 2 3 4 3 2 2" xfId="1218"/>
    <cellStyle name="Millares 2 3 4 3 2 3" xfId="2226"/>
    <cellStyle name="Millares 2 3 4 3 2 4" xfId="3234"/>
    <cellStyle name="Millares 2 3 4 3 2 5" xfId="4242"/>
    <cellStyle name="Millares 2 3 4 3 2 6" xfId="5250"/>
    <cellStyle name="Millares 2 3 4 3 2 7" xfId="6258"/>
    <cellStyle name="Millares 2 3 4 3 3" xfId="354"/>
    <cellStyle name="Millares 2 3 4 3 3 2" xfId="1362"/>
    <cellStyle name="Millares 2 3 4 3 3 3" xfId="2370"/>
    <cellStyle name="Millares 2 3 4 3 3 4" xfId="3378"/>
    <cellStyle name="Millares 2 3 4 3 3 5" xfId="4386"/>
    <cellStyle name="Millares 2 3 4 3 3 6" xfId="5394"/>
    <cellStyle name="Millares 2 3 4 3 3 7" xfId="6402"/>
    <cellStyle name="Millares 2 3 4 3 4" xfId="498"/>
    <cellStyle name="Millares 2 3 4 3 4 2" xfId="1506"/>
    <cellStyle name="Millares 2 3 4 3 4 3" xfId="2514"/>
    <cellStyle name="Millares 2 3 4 3 4 4" xfId="3522"/>
    <cellStyle name="Millares 2 3 4 3 4 5" xfId="4530"/>
    <cellStyle name="Millares 2 3 4 3 4 6" xfId="5538"/>
    <cellStyle name="Millares 2 3 4 3 4 7" xfId="6546"/>
    <cellStyle name="Millares 2 3 4 3 5" xfId="642"/>
    <cellStyle name="Millares 2 3 4 3 5 2" xfId="1650"/>
    <cellStyle name="Millares 2 3 4 3 5 3" xfId="2658"/>
    <cellStyle name="Millares 2 3 4 3 5 4" xfId="3666"/>
    <cellStyle name="Millares 2 3 4 3 5 5" xfId="4674"/>
    <cellStyle name="Millares 2 3 4 3 5 6" xfId="5682"/>
    <cellStyle name="Millares 2 3 4 3 5 7" xfId="6690"/>
    <cellStyle name="Millares 2 3 4 3 6" xfId="786"/>
    <cellStyle name="Millares 2 3 4 3 6 2" xfId="1794"/>
    <cellStyle name="Millares 2 3 4 3 6 3" xfId="2802"/>
    <cellStyle name="Millares 2 3 4 3 6 4" xfId="3810"/>
    <cellStyle name="Millares 2 3 4 3 6 5" xfId="4818"/>
    <cellStyle name="Millares 2 3 4 3 6 6" xfId="5826"/>
    <cellStyle name="Millares 2 3 4 3 6 7" xfId="6834"/>
    <cellStyle name="Millares 2 3 4 3 7" xfId="930"/>
    <cellStyle name="Millares 2 3 4 3 7 2" xfId="1938"/>
    <cellStyle name="Millares 2 3 4 3 7 3" xfId="2946"/>
    <cellStyle name="Millares 2 3 4 3 7 4" xfId="3954"/>
    <cellStyle name="Millares 2 3 4 3 7 5" xfId="4962"/>
    <cellStyle name="Millares 2 3 4 3 7 6" xfId="5970"/>
    <cellStyle name="Millares 2 3 4 3 7 7" xfId="6978"/>
    <cellStyle name="Millares 2 3 4 3 8" xfId="1074"/>
    <cellStyle name="Millares 2 3 4 3 9" xfId="2082"/>
    <cellStyle name="Millares 2 3 4 4" xfId="90"/>
    <cellStyle name="Millares 2 3 4 4 10" xfId="3114"/>
    <cellStyle name="Millares 2 3 4 4 11" xfId="4122"/>
    <cellStyle name="Millares 2 3 4 4 12" xfId="5130"/>
    <cellStyle name="Millares 2 3 4 4 13" xfId="6138"/>
    <cellStyle name="Millares 2 3 4 4 2" xfId="234"/>
    <cellStyle name="Millares 2 3 4 4 2 2" xfId="1242"/>
    <cellStyle name="Millares 2 3 4 4 2 3" xfId="2250"/>
    <cellStyle name="Millares 2 3 4 4 2 4" xfId="3258"/>
    <cellStyle name="Millares 2 3 4 4 2 5" xfId="4266"/>
    <cellStyle name="Millares 2 3 4 4 2 6" xfId="5274"/>
    <cellStyle name="Millares 2 3 4 4 2 7" xfId="6282"/>
    <cellStyle name="Millares 2 3 4 4 3" xfId="378"/>
    <cellStyle name="Millares 2 3 4 4 3 2" xfId="1386"/>
    <cellStyle name="Millares 2 3 4 4 3 3" xfId="2394"/>
    <cellStyle name="Millares 2 3 4 4 3 4" xfId="3402"/>
    <cellStyle name="Millares 2 3 4 4 3 5" xfId="4410"/>
    <cellStyle name="Millares 2 3 4 4 3 6" xfId="5418"/>
    <cellStyle name="Millares 2 3 4 4 3 7" xfId="6426"/>
    <cellStyle name="Millares 2 3 4 4 4" xfId="522"/>
    <cellStyle name="Millares 2 3 4 4 4 2" xfId="1530"/>
    <cellStyle name="Millares 2 3 4 4 4 3" xfId="2538"/>
    <cellStyle name="Millares 2 3 4 4 4 4" xfId="3546"/>
    <cellStyle name="Millares 2 3 4 4 4 5" xfId="4554"/>
    <cellStyle name="Millares 2 3 4 4 4 6" xfId="5562"/>
    <cellStyle name="Millares 2 3 4 4 4 7" xfId="6570"/>
    <cellStyle name="Millares 2 3 4 4 5" xfId="666"/>
    <cellStyle name="Millares 2 3 4 4 5 2" xfId="1674"/>
    <cellStyle name="Millares 2 3 4 4 5 3" xfId="2682"/>
    <cellStyle name="Millares 2 3 4 4 5 4" xfId="3690"/>
    <cellStyle name="Millares 2 3 4 4 5 5" xfId="4698"/>
    <cellStyle name="Millares 2 3 4 4 5 6" xfId="5706"/>
    <cellStyle name="Millares 2 3 4 4 5 7" xfId="6714"/>
    <cellStyle name="Millares 2 3 4 4 6" xfId="810"/>
    <cellStyle name="Millares 2 3 4 4 6 2" xfId="1818"/>
    <cellStyle name="Millares 2 3 4 4 6 3" xfId="2826"/>
    <cellStyle name="Millares 2 3 4 4 6 4" xfId="3834"/>
    <cellStyle name="Millares 2 3 4 4 6 5" xfId="4842"/>
    <cellStyle name="Millares 2 3 4 4 6 6" xfId="5850"/>
    <cellStyle name="Millares 2 3 4 4 6 7" xfId="6858"/>
    <cellStyle name="Millares 2 3 4 4 7" xfId="954"/>
    <cellStyle name="Millares 2 3 4 4 7 2" xfId="1962"/>
    <cellStyle name="Millares 2 3 4 4 7 3" xfId="2970"/>
    <cellStyle name="Millares 2 3 4 4 7 4" xfId="3978"/>
    <cellStyle name="Millares 2 3 4 4 7 5" xfId="4986"/>
    <cellStyle name="Millares 2 3 4 4 7 6" xfId="5994"/>
    <cellStyle name="Millares 2 3 4 4 7 7" xfId="7002"/>
    <cellStyle name="Millares 2 3 4 4 8" xfId="1098"/>
    <cellStyle name="Millares 2 3 4 4 9" xfId="2106"/>
    <cellStyle name="Millares 2 3 4 5" xfId="114"/>
    <cellStyle name="Millares 2 3 4 5 10" xfId="3138"/>
    <cellStyle name="Millares 2 3 4 5 11" xfId="4146"/>
    <cellStyle name="Millares 2 3 4 5 12" xfId="5154"/>
    <cellStyle name="Millares 2 3 4 5 13" xfId="6162"/>
    <cellStyle name="Millares 2 3 4 5 2" xfId="258"/>
    <cellStyle name="Millares 2 3 4 5 2 2" xfId="1266"/>
    <cellStyle name="Millares 2 3 4 5 2 3" xfId="2274"/>
    <cellStyle name="Millares 2 3 4 5 2 4" xfId="3282"/>
    <cellStyle name="Millares 2 3 4 5 2 5" xfId="4290"/>
    <cellStyle name="Millares 2 3 4 5 2 6" xfId="5298"/>
    <cellStyle name="Millares 2 3 4 5 2 7" xfId="6306"/>
    <cellStyle name="Millares 2 3 4 5 3" xfId="402"/>
    <cellStyle name="Millares 2 3 4 5 3 2" xfId="1410"/>
    <cellStyle name="Millares 2 3 4 5 3 3" xfId="2418"/>
    <cellStyle name="Millares 2 3 4 5 3 4" xfId="3426"/>
    <cellStyle name="Millares 2 3 4 5 3 5" xfId="4434"/>
    <cellStyle name="Millares 2 3 4 5 3 6" xfId="5442"/>
    <cellStyle name="Millares 2 3 4 5 3 7" xfId="6450"/>
    <cellStyle name="Millares 2 3 4 5 4" xfId="546"/>
    <cellStyle name="Millares 2 3 4 5 4 2" xfId="1554"/>
    <cellStyle name="Millares 2 3 4 5 4 3" xfId="2562"/>
    <cellStyle name="Millares 2 3 4 5 4 4" xfId="3570"/>
    <cellStyle name="Millares 2 3 4 5 4 5" xfId="4578"/>
    <cellStyle name="Millares 2 3 4 5 4 6" xfId="5586"/>
    <cellStyle name="Millares 2 3 4 5 4 7" xfId="6594"/>
    <cellStyle name="Millares 2 3 4 5 5" xfId="690"/>
    <cellStyle name="Millares 2 3 4 5 5 2" xfId="1698"/>
    <cellStyle name="Millares 2 3 4 5 5 3" xfId="2706"/>
    <cellStyle name="Millares 2 3 4 5 5 4" xfId="3714"/>
    <cellStyle name="Millares 2 3 4 5 5 5" xfId="4722"/>
    <cellStyle name="Millares 2 3 4 5 5 6" xfId="5730"/>
    <cellStyle name="Millares 2 3 4 5 5 7" xfId="6738"/>
    <cellStyle name="Millares 2 3 4 5 6" xfId="834"/>
    <cellStyle name="Millares 2 3 4 5 6 2" xfId="1842"/>
    <cellStyle name="Millares 2 3 4 5 6 3" xfId="2850"/>
    <cellStyle name="Millares 2 3 4 5 6 4" xfId="3858"/>
    <cellStyle name="Millares 2 3 4 5 6 5" xfId="4866"/>
    <cellStyle name="Millares 2 3 4 5 6 6" xfId="5874"/>
    <cellStyle name="Millares 2 3 4 5 6 7" xfId="6882"/>
    <cellStyle name="Millares 2 3 4 5 7" xfId="978"/>
    <cellStyle name="Millares 2 3 4 5 7 2" xfId="1986"/>
    <cellStyle name="Millares 2 3 4 5 7 3" xfId="2994"/>
    <cellStyle name="Millares 2 3 4 5 7 4" xfId="4002"/>
    <cellStyle name="Millares 2 3 4 5 7 5" xfId="5010"/>
    <cellStyle name="Millares 2 3 4 5 7 6" xfId="6018"/>
    <cellStyle name="Millares 2 3 4 5 7 7" xfId="7026"/>
    <cellStyle name="Millares 2 3 4 5 8" xfId="1122"/>
    <cellStyle name="Millares 2 3 4 5 9" xfId="2130"/>
    <cellStyle name="Millares 2 3 4 6" xfId="138"/>
    <cellStyle name="Millares 2 3 4 6 10" xfId="3162"/>
    <cellStyle name="Millares 2 3 4 6 11" xfId="4170"/>
    <cellStyle name="Millares 2 3 4 6 12" xfId="5178"/>
    <cellStyle name="Millares 2 3 4 6 13" xfId="6186"/>
    <cellStyle name="Millares 2 3 4 6 2" xfId="282"/>
    <cellStyle name="Millares 2 3 4 6 2 2" xfId="1290"/>
    <cellStyle name="Millares 2 3 4 6 2 3" xfId="2298"/>
    <cellStyle name="Millares 2 3 4 6 2 4" xfId="3306"/>
    <cellStyle name="Millares 2 3 4 6 2 5" xfId="4314"/>
    <cellStyle name="Millares 2 3 4 6 2 6" xfId="5322"/>
    <cellStyle name="Millares 2 3 4 6 2 7" xfId="6330"/>
    <cellStyle name="Millares 2 3 4 6 3" xfId="426"/>
    <cellStyle name="Millares 2 3 4 6 3 2" xfId="1434"/>
    <cellStyle name="Millares 2 3 4 6 3 3" xfId="2442"/>
    <cellStyle name="Millares 2 3 4 6 3 4" xfId="3450"/>
    <cellStyle name="Millares 2 3 4 6 3 5" xfId="4458"/>
    <cellStyle name="Millares 2 3 4 6 3 6" xfId="5466"/>
    <cellStyle name="Millares 2 3 4 6 3 7" xfId="6474"/>
    <cellStyle name="Millares 2 3 4 6 4" xfId="570"/>
    <cellStyle name="Millares 2 3 4 6 4 2" xfId="1578"/>
    <cellStyle name="Millares 2 3 4 6 4 3" xfId="2586"/>
    <cellStyle name="Millares 2 3 4 6 4 4" xfId="3594"/>
    <cellStyle name="Millares 2 3 4 6 4 5" xfId="4602"/>
    <cellStyle name="Millares 2 3 4 6 4 6" xfId="5610"/>
    <cellStyle name="Millares 2 3 4 6 4 7" xfId="6618"/>
    <cellStyle name="Millares 2 3 4 6 5" xfId="714"/>
    <cellStyle name="Millares 2 3 4 6 5 2" xfId="1722"/>
    <cellStyle name="Millares 2 3 4 6 5 3" xfId="2730"/>
    <cellStyle name="Millares 2 3 4 6 5 4" xfId="3738"/>
    <cellStyle name="Millares 2 3 4 6 5 5" xfId="4746"/>
    <cellStyle name="Millares 2 3 4 6 5 6" xfId="5754"/>
    <cellStyle name="Millares 2 3 4 6 5 7" xfId="6762"/>
    <cellStyle name="Millares 2 3 4 6 6" xfId="858"/>
    <cellStyle name="Millares 2 3 4 6 6 2" xfId="1866"/>
    <cellStyle name="Millares 2 3 4 6 6 3" xfId="2874"/>
    <cellStyle name="Millares 2 3 4 6 6 4" xfId="3882"/>
    <cellStyle name="Millares 2 3 4 6 6 5" xfId="4890"/>
    <cellStyle name="Millares 2 3 4 6 6 6" xfId="5898"/>
    <cellStyle name="Millares 2 3 4 6 6 7" xfId="6906"/>
    <cellStyle name="Millares 2 3 4 6 7" xfId="1002"/>
    <cellStyle name="Millares 2 3 4 6 7 2" xfId="2010"/>
    <cellStyle name="Millares 2 3 4 6 7 3" xfId="3018"/>
    <cellStyle name="Millares 2 3 4 6 7 4" xfId="4026"/>
    <cellStyle name="Millares 2 3 4 6 7 5" xfId="5034"/>
    <cellStyle name="Millares 2 3 4 6 7 6" xfId="6042"/>
    <cellStyle name="Millares 2 3 4 6 7 7" xfId="7050"/>
    <cellStyle name="Millares 2 3 4 6 8" xfId="1146"/>
    <cellStyle name="Millares 2 3 4 6 9" xfId="2154"/>
    <cellStyle name="Millares 2 3 4 7" xfId="162"/>
    <cellStyle name="Millares 2 3 4 7 2" xfId="1170"/>
    <cellStyle name="Millares 2 3 4 7 3" xfId="2178"/>
    <cellStyle name="Millares 2 3 4 7 4" xfId="3186"/>
    <cellStyle name="Millares 2 3 4 7 5" xfId="4194"/>
    <cellStyle name="Millares 2 3 4 7 6" xfId="5202"/>
    <cellStyle name="Millares 2 3 4 7 7" xfId="6210"/>
    <cellStyle name="Millares 2 3 4 8" xfId="306"/>
    <cellStyle name="Millares 2 3 4 8 2" xfId="1314"/>
    <cellStyle name="Millares 2 3 4 8 3" xfId="2322"/>
    <cellStyle name="Millares 2 3 4 8 4" xfId="3330"/>
    <cellStyle name="Millares 2 3 4 8 5" xfId="4338"/>
    <cellStyle name="Millares 2 3 4 8 6" xfId="5346"/>
    <cellStyle name="Millares 2 3 4 8 7" xfId="6354"/>
    <cellStyle name="Millares 2 3 4 9" xfId="450"/>
    <cellStyle name="Millares 2 3 4 9 2" xfId="1458"/>
    <cellStyle name="Millares 2 3 4 9 3" xfId="2466"/>
    <cellStyle name="Millares 2 3 4 9 4" xfId="3474"/>
    <cellStyle name="Millares 2 3 4 9 5" xfId="4482"/>
    <cellStyle name="Millares 2 3 4 9 6" xfId="5490"/>
    <cellStyle name="Millares 2 3 4 9 7" xfId="6498"/>
    <cellStyle name="Millares 2 3 5" xfId="30"/>
    <cellStyle name="Millares 2 3 5 10" xfId="3054"/>
    <cellStyle name="Millares 2 3 5 11" xfId="4062"/>
    <cellStyle name="Millares 2 3 5 12" xfId="5070"/>
    <cellStyle name="Millares 2 3 5 13" xfId="6078"/>
    <cellStyle name="Millares 2 3 5 2" xfId="174"/>
    <cellStyle name="Millares 2 3 5 2 2" xfId="1182"/>
    <cellStyle name="Millares 2 3 5 2 3" xfId="2190"/>
    <cellStyle name="Millares 2 3 5 2 4" xfId="3198"/>
    <cellStyle name="Millares 2 3 5 2 5" xfId="4206"/>
    <cellStyle name="Millares 2 3 5 2 6" xfId="5214"/>
    <cellStyle name="Millares 2 3 5 2 7" xfId="6222"/>
    <cellStyle name="Millares 2 3 5 3" xfId="318"/>
    <cellStyle name="Millares 2 3 5 3 2" xfId="1326"/>
    <cellStyle name="Millares 2 3 5 3 3" xfId="2334"/>
    <cellStyle name="Millares 2 3 5 3 4" xfId="3342"/>
    <cellStyle name="Millares 2 3 5 3 5" xfId="4350"/>
    <cellStyle name="Millares 2 3 5 3 6" xfId="5358"/>
    <cellStyle name="Millares 2 3 5 3 7" xfId="6366"/>
    <cellStyle name="Millares 2 3 5 4" xfId="462"/>
    <cellStyle name="Millares 2 3 5 4 2" xfId="1470"/>
    <cellStyle name="Millares 2 3 5 4 3" xfId="2478"/>
    <cellStyle name="Millares 2 3 5 4 4" xfId="3486"/>
    <cellStyle name="Millares 2 3 5 4 5" xfId="4494"/>
    <cellStyle name="Millares 2 3 5 4 6" xfId="5502"/>
    <cellStyle name="Millares 2 3 5 4 7" xfId="6510"/>
    <cellStyle name="Millares 2 3 5 5" xfId="606"/>
    <cellStyle name="Millares 2 3 5 5 2" xfId="1614"/>
    <cellStyle name="Millares 2 3 5 5 3" xfId="2622"/>
    <cellStyle name="Millares 2 3 5 5 4" xfId="3630"/>
    <cellStyle name="Millares 2 3 5 5 5" xfId="4638"/>
    <cellStyle name="Millares 2 3 5 5 6" xfId="5646"/>
    <cellStyle name="Millares 2 3 5 5 7" xfId="6654"/>
    <cellStyle name="Millares 2 3 5 6" xfId="750"/>
    <cellStyle name="Millares 2 3 5 6 2" xfId="1758"/>
    <cellStyle name="Millares 2 3 5 6 3" xfId="2766"/>
    <cellStyle name="Millares 2 3 5 6 4" xfId="3774"/>
    <cellStyle name="Millares 2 3 5 6 5" xfId="4782"/>
    <cellStyle name="Millares 2 3 5 6 6" xfId="5790"/>
    <cellStyle name="Millares 2 3 5 6 7" xfId="6798"/>
    <cellStyle name="Millares 2 3 5 7" xfId="894"/>
    <cellStyle name="Millares 2 3 5 7 2" xfId="1902"/>
    <cellStyle name="Millares 2 3 5 7 3" xfId="2910"/>
    <cellStyle name="Millares 2 3 5 7 4" xfId="3918"/>
    <cellStyle name="Millares 2 3 5 7 5" xfId="4926"/>
    <cellStyle name="Millares 2 3 5 7 6" xfId="5934"/>
    <cellStyle name="Millares 2 3 5 7 7" xfId="6942"/>
    <cellStyle name="Millares 2 3 5 8" xfId="1038"/>
    <cellStyle name="Millares 2 3 5 9" xfId="2046"/>
    <cellStyle name="Millares 2 3 6" xfId="54"/>
    <cellStyle name="Millares 2 3 6 10" xfId="3078"/>
    <cellStyle name="Millares 2 3 6 11" xfId="4086"/>
    <cellStyle name="Millares 2 3 6 12" xfId="5094"/>
    <cellStyle name="Millares 2 3 6 13" xfId="6102"/>
    <cellStyle name="Millares 2 3 6 2" xfId="198"/>
    <cellStyle name="Millares 2 3 6 2 2" xfId="1206"/>
    <cellStyle name="Millares 2 3 6 2 3" xfId="2214"/>
    <cellStyle name="Millares 2 3 6 2 4" xfId="3222"/>
    <cellStyle name="Millares 2 3 6 2 5" xfId="4230"/>
    <cellStyle name="Millares 2 3 6 2 6" xfId="5238"/>
    <cellStyle name="Millares 2 3 6 2 7" xfId="6246"/>
    <cellStyle name="Millares 2 3 6 3" xfId="342"/>
    <cellStyle name="Millares 2 3 6 3 2" xfId="1350"/>
    <cellStyle name="Millares 2 3 6 3 3" xfId="2358"/>
    <cellStyle name="Millares 2 3 6 3 4" xfId="3366"/>
    <cellStyle name="Millares 2 3 6 3 5" xfId="4374"/>
    <cellStyle name="Millares 2 3 6 3 6" xfId="5382"/>
    <cellStyle name="Millares 2 3 6 3 7" xfId="6390"/>
    <cellStyle name="Millares 2 3 6 4" xfId="486"/>
    <cellStyle name="Millares 2 3 6 4 2" xfId="1494"/>
    <cellStyle name="Millares 2 3 6 4 3" xfId="2502"/>
    <cellStyle name="Millares 2 3 6 4 4" xfId="3510"/>
    <cellStyle name="Millares 2 3 6 4 5" xfId="4518"/>
    <cellStyle name="Millares 2 3 6 4 6" xfId="5526"/>
    <cellStyle name="Millares 2 3 6 4 7" xfId="6534"/>
    <cellStyle name="Millares 2 3 6 5" xfId="630"/>
    <cellStyle name="Millares 2 3 6 5 2" xfId="1638"/>
    <cellStyle name="Millares 2 3 6 5 3" xfId="2646"/>
    <cellStyle name="Millares 2 3 6 5 4" xfId="3654"/>
    <cellStyle name="Millares 2 3 6 5 5" xfId="4662"/>
    <cellStyle name="Millares 2 3 6 5 6" xfId="5670"/>
    <cellStyle name="Millares 2 3 6 5 7" xfId="6678"/>
    <cellStyle name="Millares 2 3 6 6" xfId="774"/>
    <cellStyle name="Millares 2 3 6 6 2" xfId="1782"/>
    <cellStyle name="Millares 2 3 6 6 3" xfId="2790"/>
    <cellStyle name="Millares 2 3 6 6 4" xfId="3798"/>
    <cellStyle name="Millares 2 3 6 6 5" xfId="4806"/>
    <cellStyle name="Millares 2 3 6 6 6" xfId="5814"/>
    <cellStyle name="Millares 2 3 6 6 7" xfId="6822"/>
    <cellStyle name="Millares 2 3 6 7" xfId="918"/>
    <cellStyle name="Millares 2 3 6 7 2" xfId="1926"/>
    <cellStyle name="Millares 2 3 6 7 3" xfId="2934"/>
    <cellStyle name="Millares 2 3 6 7 4" xfId="3942"/>
    <cellStyle name="Millares 2 3 6 7 5" xfId="4950"/>
    <cellStyle name="Millares 2 3 6 7 6" xfId="5958"/>
    <cellStyle name="Millares 2 3 6 7 7" xfId="6966"/>
    <cellStyle name="Millares 2 3 6 8" xfId="1062"/>
    <cellStyle name="Millares 2 3 6 9" xfId="2070"/>
    <cellStyle name="Millares 2 3 7" xfId="78"/>
    <cellStyle name="Millares 2 3 7 10" xfId="3102"/>
    <cellStyle name="Millares 2 3 7 11" xfId="4110"/>
    <cellStyle name="Millares 2 3 7 12" xfId="5118"/>
    <cellStyle name="Millares 2 3 7 13" xfId="6126"/>
    <cellStyle name="Millares 2 3 7 2" xfId="222"/>
    <cellStyle name="Millares 2 3 7 2 2" xfId="1230"/>
    <cellStyle name="Millares 2 3 7 2 3" xfId="2238"/>
    <cellStyle name="Millares 2 3 7 2 4" xfId="3246"/>
    <cellStyle name="Millares 2 3 7 2 5" xfId="4254"/>
    <cellStyle name="Millares 2 3 7 2 6" xfId="5262"/>
    <cellStyle name="Millares 2 3 7 2 7" xfId="6270"/>
    <cellStyle name="Millares 2 3 7 3" xfId="366"/>
    <cellStyle name="Millares 2 3 7 3 2" xfId="1374"/>
    <cellStyle name="Millares 2 3 7 3 3" xfId="2382"/>
    <cellStyle name="Millares 2 3 7 3 4" xfId="3390"/>
    <cellStyle name="Millares 2 3 7 3 5" xfId="4398"/>
    <cellStyle name="Millares 2 3 7 3 6" xfId="5406"/>
    <cellStyle name="Millares 2 3 7 3 7" xfId="6414"/>
    <cellStyle name="Millares 2 3 7 4" xfId="510"/>
    <cellStyle name="Millares 2 3 7 4 2" xfId="1518"/>
    <cellStyle name="Millares 2 3 7 4 3" xfId="2526"/>
    <cellStyle name="Millares 2 3 7 4 4" xfId="3534"/>
    <cellStyle name="Millares 2 3 7 4 5" xfId="4542"/>
    <cellStyle name="Millares 2 3 7 4 6" xfId="5550"/>
    <cellStyle name="Millares 2 3 7 4 7" xfId="6558"/>
    <cellStyle name="Millares 2 3 7 5" xfId="654"/>
    <cellStyle name="Millares 2 3 7 5 2" xfId="1662"/>
    <cellStyle name="Millares 2 3 7 5 3" xfId="2670"/>
    <cellStyle name="Millares 2 3 7 5 4" xfId="3678"/>
    <cellStyle name="Millares 2 3 7 5 5" xfId="4686"/>
    <cellStyle name="Millares 2 3 7 5 6" xfId="5694"/>
    <cellStyle name="Millares 2 3 7 5 7" xfId="6702"/>
    <cellStyle name="Millares 2 3 7 6" xfId="798"/>
    <cellStyle name="Millares 2 3 7 6 2" xfId="1806"/>
    <cellStyle name="Millares 2 3 7 6 3" xfId="2814"/>
    <cellStyle name="Millares 2 3 7 6 4" xfId="3822"/>
    <cellStyle name="Millares 2 3 7 6 5" xfId="4830"/>
    <cellStyle name="Millares 2 3 7 6 6" xfId="5838"/>
    <cellStyle name="Millares 2 3 7 6 7" xfId="6846"/>
    <cellStyle name="Millares 2 3 7 7" xfId="942"/>
    <cellStyle name="Millares 2 3 7 7 2" xfId="1950"/>
    <cellStyle name="Millares 2 3 7 7 3" xfId="2958"/>
    <cellStyle name="Millares 2 3 7 7 4" xfId="3966"/>
    <cellStyle name="Millares 2 3 7 7 5" xfId="4974"/>
    <cellStyle name="Millares 2 3 7 7 6" xfId="5982"/>
    <cellStyle name="Millares 2 3 7 7 7" xfId="6990"/>
    <cellStyle name="Millares 2 3 7 8" xfId="1086"/>
    <cellStyle name="Millares 2 3 7 9" xfId="2094"/>
    <cellStyle name="Millares 2 3 8" xfId="102"/>
    <cellStyle name="Millares 2 3 8 10" xfId="3126"/>
    <cellStyle name="Millares 2 3 8 11" xfId="4134"/>
    <cellStyle name="Millares 2 3 8 12" xfId="5142"/>
    <cellStyle name="Millares 2 3 8 13" xfId="6150"/>
    <cellStyle name="Millares 2 3 8 2" xfId="246"/>
    <cellStyle name="Millares 2 3 8 2 2" xfId="1254"/>
    <cellStyle name="Millares 2 3 8 2 3" xfId="2262"/>
    <cellStyle name="Millares 2 3 8 2 4" xfId="3270"/>
    <cellStyle name="Millares 2 3 8 2 5" xfId="4278"/>
    <cellStyle name="Millares 2 3 8 2 6" xfId="5286"/>
    <cellStyle name="Millares 2 3 8 2 7" xfId="6294"/>
    <cellStyle name="Millares 2 3 8 3" xfId="390"/>
    <cellStyle name="Millares 2 3 8 3 2" xfId="1398"/>
    <cellStyle name="Millares 2 3 8 3 3" xfId="2406"/>
    <cellStyle name="Millares 2 3 8 3 4" xfId="3414"/>
    <cellStyle name="Millares 2 3 8 3 5" xfId="4422"/>
    <cellStyle name="Millares 2 3 8 3 6" xfId="5430"/>
    <cellStyle name="Millares 2 3 8 3 7" xfId="6438"/>
    <cellStyle name="Millares 2 3 8 4" xfId="534"/>
    <cellStyle name="Millares 2 3 8 4 2" xfId="1542"/>
    <cellStyle name="Millares 2 3 8 4 3" xfId="2550"/>
    <cellStyle name="Millares 2 3 8 4 4" xfId="3558"/>
    <cellStyle name="Millares 2 3 8 4 5" xfId="4566"/>
    <cellStyle name="Millares 2 3 8 4 6" xfId="5574"/>
    <cellStyle name="Millares 2 3 8 4 7" xfId="6582"/>
    <cellStyle name="Millares 2 3 8 5" xfId="678"/>
    <cellStyle name="Millares 2 3 8 5 2" xfId="1686"/>
    <cellStyle name="Millares 2 3 8 5 3" xfId="2694"/>
    <cellStyle name="Millares 2 3 8 5 4" xfId="3702"/>
    <cellStyle name="Millares 2 3 8 5 5" xfId="4710"/>
    <cellStyle name="Millares 2 3 8 5 6" xfId="5718"/>
    <cellStyle name="Millares 2 3 8 5 7" xfId="6726"/>
    <cellStyle name="Millares 2 3 8 6" xfId="822"/>
    <cellStyle name="Millares 2 3 8 6 2" xfId="1830"/>
    <cellStyle name="Millares 2 3 8 6 3" xfId="2838"/>
    <cellStyle name="Millares 2 3 8 6 4" xfId="3846"/>
    <cellStyle name="Millares 2 3 8 6 5" xfId="4854"/>
    <cellStyle name="Millares 2 3 8 6 6" xfId="5862"/>
    <cellStyle name="Millares 2 3 8 6 7" xfId="6870"/>
    <cellStyle name="Millares 2 3 8 7" xfId="966"/>
    <cellStyle name="Millares 2 3 8 7 2" xfId="1974"/>
    <cellStyle name="Millares 2 3 8 7 3" xfId="2982"/>
    <cellStyle name="Millares 2 3 8 7 4" xfId="3990"/>
    <cellStyle name="Millares 2 3 8 7 5" xfId="4998"/>
    <cellStyle name="Millares 2 3 8 7 6" xfId="6006"/>
    <cellStyle name="Millares 2 3 8 7 7" xfId="7014"/>
    <cellStyle name="Millares 2 3 8 8" xfId="1110"/>
    <cellStyle name="Millares 2 3 8 9" xfId="2118"/>
    <cellStyle name="Millares 2 3 9" xfId="126"/>
    <cellStyle name="Millares 2 3 9 10" xfId="3150"/>
    <cellStyle name="Millares 2 3 9 11" xfId="4158"/>
    <cellStyle name="Millares 2 3 9 12" xfId="5166"/>
    <cellStyle name="Millares 2 3 9 13" xfId="6174"/>
    <cellStyle name="Millares 2 3 9 2" xfId="270"/>
    <cellStyle name="Millares 2 3 9 2 2" xfId="1278"/>
    <cellStyle name="Millares 2 3 9 2 3" xfId="2286"/>
    <cellStyle name="Millares 2 3 9 2 4" xfId="3294"/>
    <cellStyle name="Millares 2 3 9 2 5" xfId="4302"/>
    <cellStyle name="Millares 2 3 9 2 6" xfId="5310"/>
    <cellStyle name="Millares 2 3 9 2 7" xfId="6318"/>
    <cellStyle name="Millares 2 3 9 3" xfId="414"/>
    <cellStyle name="Millares 2 3 9 3 2" xfId="1422"/>
    <cellStyle name="Millares 2 3 9 3 3" xfId="2430"/>
    <cellStyle name="Millares 2 3 9 3 4" xfId="3438"/>
    <cellStyle name="Millares 2 3 9 3 5" xfId="4446"/>
    <cellStyle name="Millares 2 3 9 3 6" xfId="5454"/>
    <cellStyle name="Millares 2 3 9 3 7" xfId="6462"/>
    <cellStyle name="Millares 2 3 9 4" xfId="558"/>
    <cellStyle name="Millares 2 3 9 4 2" xfId="1566"/>
    <cellStyle name="Millares 2 3 9 4 3" xfId="2574"/>
    <cellStyle name="Millares 2 3 9 4 4" xfId="3582"/>
    <cellStyle name="Millares 2 3 9 4 5" xfId="4590"/>
    <cellStyle name="Millares 2 3 9 4 6" xfId="5598"/>
    <cellStyle name="Millares 2 3 9 4 7" xfId="6606"/>
    <cellStyle name="Millares 2 3 9 5" xfId="702"/>
    <cellStyle name="Millares 2 3 9 5 2" xfId="1710"/>
    <cellStyle name="Millares 2 3 9 5 3" xfId="2718"/>
    <cellStyle name="Millares 2 3 9 5 4" xfId="3726"/>
    <cellStyle name="Millares 2 3 9 5 5" xfId="4734"/>
    <cellStyle name="Millares 2 3 9 5 6" xfId="5742"/>
    <cellStyle name="Millares 2 3 9 5 7" xfId="6750"/>
    <cellStyle name="Millares 2 3 9 6" xfId="846"/>
    <cellStyle name="Millares 2 3 9 6 2" xfId="1854"/>
    <cellStyle name="Millares 2 3 9 6 3" xfId="2862"/>
    <cellStyle name="Millares 2 3 9 6 4" xfId="3870"/>
    <cellStyle name="Millares 2 3 9 6 5" xfId="4878"/>
    <cellStyle name="Millares 2 3 9 6 6" xfId="5886"/>
    <cellStyle name="Millares 2 3 9 6 7" xfId="6894"/>
    <cellStyle name="Millares 2 3 9 7" xfId="990"/>
    <cellStyle name="Millares 2 3 9 7 2" xfId="1998"/>
    <cellStyle name="Millares 2 3 9 7 3" xfId="3006"/>
    <cellStyle name="Millares 2 3 9 7 4" xfId="4014"/>
    <cellStyle name="Millares 2 3 9 7 5" xfId="5022"/>
    <cellStyle name="Millares 2 3 9 7 6" xfId="6030"/>
    <cellStyle name="Millares 2 3 9 7 7" xfId="7038"/>
    <cellStyle name="Millares 2 3 9 8" xfId="1134"/>
    <cellStyle name="Millares 2 3 9 9" xfId="2142"/>
    <cellStyle name="Millares 2 4" xfId="7"/>
    <cellStyle name="Millares 2 4 10" xfId="151"/>
    <cellStyle name="Millares 2 4 10 2" xfId="1159"/>
    <cellStyle name="Millares 2 4 10 3" xfId="2167"/>
    <cellStyle name="Millares 2 4 10 4" xfId="3175"/>
    <cellStyle name="Millares 2 4 10 5" xfId="4183"/>
    <cellStyle name="Millares 2 4 10 6" xfId="5191"/>
    <cellStyle name="Millares 2 4 10 7" xfId="6199"/>
    <cellStyle name="Millares 2 4 11" xfId="295"/>
    <cellStyle name="Millares 2 4 11 2" xfId="1303"/>
    <cellStyle name="Millares 2 4 11 3" xfId="2311"/>
    <cellStyle name="Millares 2 4 11 4" xfId="3319"/>
    <cellStyle name="Millares 2 4 11 5" xfId="4327"/>
    <cellStyle name="Millares 2 4 11 6" xfId="5335"/>
    <cellStyle name="Millares 2 4 11 7" xfId="6343"/>
    <cellStyle name="Millares 2 4 12" xfId="439"/>
    <cellStyle name="Millares 2 4 12 2" xfId="1447"/>
    <cellStyle name="Millares 2 4 12 3" xfId="2455"/>
    <cellStyle name="Millares 2 4 12 4" xfId="3463"/>
    <cellStyle name="Millares 2 4 12 5" xfId="4471"/>
    <cellStyle name="Millares 2 4 12 6" xfId="5479"/>
    <cellStyle name="Millares 2 4 12 7" xfId="6487"/>
    <cellStyle name="Millares 2 4 13" xfId="583"/>
    <cellStyle name="Millares 2 4 13 2" xfId="1591"/>
    <cellStyle name="Millares 2 4 13 3" xfId="2599"/>
    <cellStyle name="Millares 2 4 13 4" xfId="3607"/>
    <cellStyle name="Millares 2 4 13 5" xfId="4615"/>
    <cellStyle name="Millares 2 4 13 6" xfId="5623"/>
    <cellStyle name="Millares 2 4 13 7" xfId="6631"/>
    <cellStyle name="Millares 2 4 14" xfId="727"/>
    <cellStyle name="Millares 2 4 14 2" xfId="1735"/>
    <cellStyle name="Millares 2 4 14 3" xfId="2743"/>
    <cellStyle name="Millares 2 4 14 4" xfId="3751"/>
    <cellStyle name="Millares 2 4 14 5" xfId="4759"/>
    <cellStyle name="Millares 2 4 14 6" xfId="5767"/>
    <cellStyle name="Millares 2 4 14 7" xfId="6775"/>
    <cellStyle name="Millares 2 4 15" xfId="871"/>
    <cellStyle name="Millares 2 4 15 2" xfId="1879"/>
    <cellStyle name="Millares 2 4 15 3" xfId="2887"/>
    <cellStyle name="Millares 2 4 15 4" xfId="3895"/>
    <cellStyle name="Millares 2 4 15 5" xfId="4903"/>
    <cellStyle name="Millares 2 4 15 6" xfId="5911"/>
    <cellStyle name="Millares 2 4 15 7" xfId="6919"/>
    <cellStyle name="Millares 2 4 16" xfId="1015"/>
    <cellStyle name="Millares 2 4 17" xfId="2023"/>
    <cellStyle name="Millares 2 4 18" xfId="3031"/>
    <cellStyle name="Millares 2 4 19" xfId="4039"/>
    <cellStyle name="Millares 2 4 2" xfId="11"/>
    <cellStyle name="Millares 2 4 2 10" xfId="443"/>
    <cellStyle name="Millares 2 4 2 10 2" xfId="1451"/>
    <cellStyle name="Millares 2 4 2 10 3" xfId="2459"/>
    <cellStyle name="Millares 2 4 2 10 4" xfId="3467"/>
    <cellStyle name="Millares 2 4 2 10 5" xfId="4475"/>
    <cellStyle name="Millares 2 4 2 10 6" xfId="5483"/>
    <cellStyle name="Millares 2 4 2 10 7" xfId="6491"/>
    <cellStyle name="Millares 2 4 2 11" xfId="587"/>
    <cellStyle name="Millares 2 4 2 11 2" xfId="1595"/>
    <cellStyle name="Millares 2 4 2 11 3" xfId="2603"/>
    <cellStyle name="Millares 2 4 2 11 4" xfId="3611"/>
    <cellStyle name="Millares 2 4 2 11 5" xfId="4619"/>
    <cellStyle name="Millares 2 4 2 11 6" xfId="5627"/>
    <cellStyle name="Millares 2 4 2 11 7" xfId="6635"/>
    <cellStyle name="Millares 2 4 2 12" xfId="731"/>
    <cellStyle name="Millares 2 4 2 12 2" xfId="1739"/>
    <cellStyle name="Millares 2 4 2 12 3" xfId="2747"/>
    <cellStyle name="Millares 2 4 2 12 4" xfId="3755"/>
    <cellStyle name="Millares 2 4 2 12 5" xfId="4763"/>
    <cellStyle name="Millares 2 4 2 12 6" xfId="5771"/>
    <cellStyle name="Millares 2 4 2 12 7" xfId="6779"/>
    <cellStyle name="Millares 2 4 2 13" xfId="875"/>
    <cellStyle name="Millares 2 4 2 13 2" xfId="1883"/>
    <cellStyle name="Millares 2 4 2 13 3" xfId="2891"/>
    <cellStyle name="Millares 2 4 2 13 4" xfId="3899"/>
    <cellStyle name="Millares 2 4 2 13 5" xfId="4907"/>
    <cellStyle name="Millares 2 4 2 13 6" xfId="5915"/>
    <cellStyle name="Millares 2 4 2 13 7" xfId="6923"/>
    <cellStyle name="Millares 2 4 2 14" xfId="1019"/>
    <cellStyle name="Millares 2 4 2 15" xfId="2027"/>
    <cellStyle name="Millares 2 4 2 16" xfId="3035"/>
    <cellStyle name="Millares 2 4 2 17" xfId="4043"/>
    <cellStyle name="Millares 2 4 2 18" xfId="5051"/>
    <cellStyle name="Millares 2 4 2 19" xfId="6059"/>
    <cellStyle name="Millares 2 4 2 2" xfId="23"/>
    <cellStyle name="Millares 2 4 2 2 10" xfId="599"/>
    <cellStyle name="Millares 2 4 2 2 10 2" xfId="1607"/>
    <cellStyle name="Millares 2 4 2 2 10 3" xfId="2615"/>
    <cellStyle name="Millares 2 4 2 2 10 4" xfId="3623"/>
    <cellStyle name="Millares 2 4 2 2 10 5" xfId="4631"/>
    <cellStyle name="Millares 2 4 2 2 10 6" xfId="5639"/>
    <cellStyle name="Millares 2 4 2 2 10 7" xfId="6647"/>
    <cellStyle name="Millares 2 4 2 2 11" xfId="743"/>
    <cellStyle name="Millares 2 4 2 2 11 2" xfId="1751"/>
    <cellStyle name="Millares 2 4 2 2 11 3" xfId="2759"/>
    <cellStyle name="Millares 2 4 2 2 11 4" xfId="3767"/>
    <cellStyle name="Millares 2 4 2 2 11 5" xfId="4775"/>
    <cellStyle name="Millares 2 4 2 2 11 6" xfId="5783"/>
    <cellStyle name="Millares 2 4 2 2 11 7" xfId="6791"/>
    <cellStyle name="Millares 2 4 2 2 12" xfId="887"/>
    <cellStyle name="Millares 2 4 2 2 12 2" xfId="1895"/>
    <cellStyle name="Millares 2 4 2 2 12 3" xfId="2903"/>
    <cellStyle name="Millares 2 4 2 2 12 4" xfId="3911"/>
    <cellStyle name="Millares 2 4 2 2 12 5" xfId="4919"/>
    <cellStyle name="Millares 2 4 2 2 12 6" xfId="5927"/>
    <cellStyle name="Millares 2 4 2 2 12 7" xfId="6935"/>
    <cellStyle name="Millares 2 4 2 2 13" xfId="1031"/>
    <cellStyle name="Millares 2 4 2 2 14" xfId="2039"/>
    <cellStyle name="Millares 2 4 2 2 15" xfId="3047"/>
    <cellStyle name="Millares 2 4 2 2 16" xfId="4055"/>
    <cellStyle name="Millares 2 4 2 2 17" xfId="5063"/>
    <cellStyle name="Millares 2 4 2 2 18" xfId="6071"/>
    <cellStyle name="Millares 2 4 2 2 2" xfId="47"/>
    <cellStyle name="Millares 2 4 2 2 2 10" xfId="3071"/>
    <cellStyle name="Millares 2 4 2 2 2 11" xfId="4079"/>
    <cellStyle name="Millares 2 4 2 2 2 12" xfId="5087"/>
    <cellStyle name="Millares 2 4 2 2 2 13" xfId="6095"/>
    <cellStyle name="Millares 2 4 2 2 2 2" xfId="191"/>
    <cellStyle name="Millares 2 4 2 2 2 2 2" xfId="1199"/>
    <cellStyle name="Millares 2 4 2 2 2 2 3" xfId="2207"/>
    <cellStyle name="Millares 2 4 2 2 2 2 4" xfId="3215"/>
    <cellStyle name="Millares 2 4 2 2 2 2 5" xfId="4223"/>
    <cellStyle name="Millares 2 4 2 2 2 2 6" xfId="5231"/>
    <cellStyle name="Millares 2 4 2 2 2 2 7" xfId="6239"/>
    <cellStyle name="Millares 2 4 2 2 2 3" xfId="335"/>
    <cellStyle name="Millares 2 4 2 2 2 3 2" xfId="1343"/>
    <cellStyle name="Millares 2 4 2 2 2 3 3" xfId="2351"/>
    <cellStyle name="Millares 2 4 2 2 2 3 4" xfId="3359"/>
    <cellStyle name="Millares 2 4 2 2 2 3 5" xfId="4367"/>
    <cellStyle name="Millares 2 4 2 2 2 3 6" xfId="5375"/>
    <cellStyle name="Millares 2 4 2 2 2 3 7" xfId="6383"/>
    <cellStyle name="Millares 2 4 2 2 2 4" xfId="479"/>
    <cellStyle name="Millares 2 4 2 2 2 4 2" xfId="1487"/>
    <cellStyle name="Millares 2 4 2 2 2 4 3" xfId="2495"/>
    <cellStyle name="Millares 2 4 2 2 2 4 4" xfId="3503"/>
    <cellStyle name="Millares 2 4 2 2 2 4 5" xfId="4511"/>
    <cellStyle name="Millares 2 4 2 2 2 4 6" xfId="5519"/>
    <cellStyle name="Millares 2 4 2 2 2 4 7" xfId="6527"/>
    <cellStyle name="Millares 2 4 2 2 2 5" xfId="623"/>
    <cellStyle name="Millares 2 4 2 2 2 5 2" xfId="1631"/>
    <cellStyle name="Millares 2 4 2 2 2 5 3" xfId="2639"/>
    <cellStyle name="Millares 2 4 2 2 2 5 4" xfId="3647"/>
    <cellStyle name="Millares 2 4 2 2 2 5 5" xfId="4655"/>
    <cellStyle name="Millares 2 4 2 2 2 5 6" xfId="5663"/>
    <cellStyle name="Millares 2 4 2 2 2 5 7" xfId="6671"/>
    <cellStyle name="Millares 2 4 2 2 2 6" xfId="767"/>
    <cellStyle name="Millares 2 4 2 2 2 6 2" xfId="1775"/>
    <cellStyle name="Millares 2 4 2 2 2 6 3" xfId="2783"/>
    <cellStyle name="Millares 2 4 2 2 2 6 4" xfId="3791"/>
    <cellStyle name="Millares 2 4 2 2 2 6 5" xfId="4799"/>
    <cellStyle name="Millares 2 4 2 2 2 6 6" xfId="5807"/>
    <cellStyle name="Millares 2 4 2 2 2 6 7" xfId="6815"/>
    <cellStyle name="Millares 2 4 2 2 2 7" xfId="911"/>
    <cellStyle name="Millares 2 4 2 2 2 7 2" xfId="1919"/>
    <cellStyle name="Millares 2 4 2 2 2 7 3" xfId="2927"/>
    <cellStyle name="Millares 2 4 2 2 2 7 4" xfId="3935"/>
    <cellStyle name="Millares 2 4 2 2 2 7 5" xfId="4943"/>
    <cellStyle name="Millares 2 4 2 2 2 7 6" xfId="5951"/>
    <cellStyle name="Millares 2 4 2 2 2 7 7" xfId="6959"/>
    <cellStyle name="Millares 2 4 2 2 2 8" xfId="1055"/>
    <cellStyle name="Millares 2 4 2 2 2 9" xfId="2063"/>
    <cellStyle name="Millares 2 4 2 2 3" xfId="71"/>
    <cellStyle name="Millares 2 4 2 2 3 10" xfId="3095"/>
    <cellStyle name="Millares 2 4 2 2 3 11" xfId="4103"/>
    <cellStyle name="Millares 2 4 2 2 3 12" xfId="5111"/>
    <cellStyle name="Millares 2 4 2 2 3 13" xfId="6119"/>
    <cellStyle name="Millares 2 4 2 2 3 2" xfId="215"/>
    <cellStyle name="Millares 2 4 2 2 3 2 2" xfId="1223"/>
    <cellStyle name="Millares 2 4 2 2 3 2 3" xfId="2231"/>
    <cellStyle name="Millares 2 4 2 2 3 2 4" xfId="3239"/>
    <cellStyle name="Millares 2 4 2 2 3 2 5" xfId="4247"/>
    <cellStyle name="Millares 2 4 2 2 3 2 6" xfId="5255"/>
    <cellStyle name="Millares 2 4 2 2 3 2 7" xfId="6263"/>
    <cellStyle name="Millares 2 4 2 2 3 3" xfId="359"/>
    <cellStyle name="Millares 2 4 2 2 3 3 2" xfId="1367"/>
    <cellStyle name="Millares 2 4 2 2 3 3 3" xfId="2375"/>
    <cellStyle name="Millares 2 4 2 2 3 3 4" xfId="3383"/>
    <cellStyle name="Millares 2 4 2 2 3 3 5" xfId="4391"/>
    <cellStyle name="Millares 2 4 2 2 3 3 6" xfId="5399"/>
    <cellStyle name="Millares 2 4 2 2 3 3 7" xfId="6407"/>
    <cellStyle name="Millares 2 4 2 2 3 4" xfId="503"/>
    <cellStyle name="Millares 2 4 2 2 3 4 2" xfId="1511"/>
    <cellStyle name="Millares 2 4 2 2 3 4 3" xfId="2519"/>
    <cellStyle name="Millares 2 4 2 2 3 4 4" xfId="3527"/>
    <cellStyle name="Millares 2 4 2 2 3 4 5" xfId="4535"/>
    <cellStyle name="Millares 2 4 2 2 3 4 6" xfId="5543"/>
    <cellStyle name="Millares 2 4 2 2 3 4 7" xfId="6551"/>
    <cellStyle name="Millares 2 4 2 2 3 5" xfId="647"/>
    <cellStyle name="Millares 2 4 2 2 3 5 2" xfId="1655"/>
    <cellStyle name="Millares 2 4 2 2 3 5 3" xfId="2663"/>
    <cellStyle name="Millares 2 4 2 2 3 5 4" xfId="3671"/>
    <cellStyle name="Millares 2 4 2 2 3 5 5" xfId="4679"/>
    <cellStyle name="Millares 2 4 2 2 3 5 6" xfId="5687"/>
    <cellStyle name="Millares 2 4 2 2 3 5 7" xfId="6695"/>
    <cellStyle name="Millares 2 4 2 2 3 6" xfId="791"/>
    <cellStyle name="Millares 2 4 2 2 3 6 2" xfId="1799"/>
    <cellStyle name="Millares 2 4 2 2 3 6 3" xfId="2807"/>
    <cellStyle name="Millares 2 4 2 2 3 6 4" xfId="3815"/>
    <cellStyle name="Millares 2 4 2 2 3 6 5" xfId="4823"/>
    <cellStyle name="Millares 2 4 2 2 3 6 6" xfId="5831"/>
    <cellStyle name="Millares 2 4 2 2 3 6 7" xfId="6839"/>
    <cellStyle name="Millares 2 4 2 2 3 7" xfId="935"/>
    <cellStyle name="Millares 2 4 2 2 3 7 2" xfId="1943"/>
    <cellStyle name="Millares 2 4 2 2 3 7 3" xfId="2951"/>
    <cellStyle name="Millares 2 4 2 2 3 7 4" xfId="3959"/>
    <cellStyle name="Millares 2 4 2 2 3 7 5" xfId="4967"/>
    <cellStyle name="Millares 2 4 2 2 3 7 6" xfId="5975"/>
    <cellStyle name="Millares 2 4 2 2 3 7 7" xfId="6983"/>
    <cellStyle name="Millares 2 4 2 2 3 8" xfId="1079"/>
    <cellStyle name="Millares 2 4 2 2 3 9" xfId="2087"/>
    <cellStyle name="Millares 2 4 2 2 4" xfId="95"/>
    <cellStyle name="Millares 2 4 2 2 4 10" xfId="3119"/>
    <cellStyle name="Millares 2 4 2 2 4 11" xfId="4127"/>
    <cellStyle name="Millares 2 4 2 2 4 12" xfId="5135"/>
    <cellStyle name="Millares 2 4 2 2 4 13" xfId="6143"/>
    <cellStyle name="Millares 2 4 2 2 4 2" xfId="239"/>
    <cellStyle name="Millares 2 4 2 2 4 2 2" xfId="1247"/>
    <cellStyle name="Millares 2 4 2 2 4 2 3" xfId="2255"/>
    <cellStyle name="Millares 2 4 2 2 4 2 4" xfId="3263"/>
    <cellStyle name="Millares 2 4 2 2 4 2 5" xfId="4271"/>
    <cellStyle name="Millares 2 4 2 2 4 2 6" xfId="5279"/>
    <cellStyle name="Millares 2 4 2 2 4 2 7" xfId="6287"/>
    <cellStyle name="Millares 2 4 2 2 4 3" xfId="383"/>
    <cellStyle name="Millares 2 4 2 2 4 3 2" xfId="1391"/>
    <cellStyle name="Millares 2 4 2 2 4 3 3" xfId="2399"/>
    <cellStyle name="Millares 2 4 2 2 4 3 4" xfId="3407"/>
    <cellStyle name="Millares 2 4 2 2 4 3 5" xfId="4415"/>
    <cellStyle name="Millares 2 4 2 2 4 3 6" xfId="5423"/>
    <cellStyle name="Millares 2 4 2 2 4 3 7" xfId="6431"/>
    <cellStyle name="Millares 2 4 2 2 4 4" xfId="527"/>
    <cellStyle name="Millares 2 4 2 2 4 4 2" xfId="1535"/>
    <cellStyle name="Millares 2 4 2 2 4 4 3" xfId="2543"/>
    <cellStyle name="Millares 2 4 2 2 4 4 4" xfId="3551"/>
    <cellStyle name="Millares 2 4 2 2 4 4 5" xfId="4559"/>
    <cellStyle name="Millares 2 4 2 2 4 4 6" xfId="5567"/>
    <cellStyle name="Millares 2 4 2 2 4 4 7" xfId="6575"/>
    <cellStyle name="Millares 2 4 2 2 4 5" xfId="671"/>
    <cellStyle name="Millares 2 4 2 2 4 5 2" xfId="1679"/>
    <cellStyle name="Millares 2 4 2 2 4 5 3" xfId="2687"/>
    <cellStyle name="Millares 2 4 2 2 4 5 4" xfId="3695"/>
    <cellStyle name="Millares 2 4 2 2 4 5 5" xfId="4703"/>
    <cellStyle name="Millares 2 4 2 2 4 5 6" xfId="5711"/>
    <cellStyle name="Millares 2 4 2 2 4 5 7" xfId="6719"/>
    <cellStyle name="Millares 2 4 2 2 4 6" xfId="815"/>
    <cellStyle name="Millares 2 4 2 2 4 6 2" xfId="1823"/>
    <cellStyle name="Millares 2 4 2 2 4 6 3" xfId="2831"/>
    <cellStyle name="Millares 2 4 2 2 4 6 4" xfId="3839"/>
    <cellStyle name="Millares 2 4 2 2 4 6 5" xfId="4847"/>
    <cellStyle name="Millares 2 4 2 2 4 6 6" xfId="5855"/>
    <cellStyle name="Millares 2 4 2 2 4 6 7" xfId="6863"/>
    <cellStyle name="Millares 2 4 2 2 4 7" xfId="959"/>
    <cellStyle name="Millares 2 4 2 2 4 7 2" xfId="1967"/>
    <cellStyle name="Millares 2 4 2 2 4 7 3" xfId="2975"/>
    <cellStyle name="Millares 2 4 2 2 4 7 4" xfId="3983"/>
    <cellStyle name="Millares 2 4 2 2 4 7 5" xfId="4991"/>
    <cellStyle name="Millares 2 4 2 2 4 7 6" xfId="5999"/>
    <cellStyle name="Millares 2 4 2 2 4 7 7" xfId="7007"/>
    <cellStyle name="Millares 2 4 2 2 4 8" xfId="1103"/>
    <cellStyle name="Millares 2 4 2 2 4 9" xfId="2111"/>
    <cellStyle name="Millares 2 4 2 2 5" xfId="119"/>
    <cellStyle name="Millares 2 4 2 2 5 10" xfId="3143"/>
    <cellStyle name="Millares 2 4 2 2 5 11" xfId="4151"/>
    <cellStyle name="Millares 2 4 2 2 5 12" xfId="5159"/>
    <cellStyle name="Millares 2 4 2 2 5 13" xfId="6167"/>
    <cellStyle name="Millares 2 4 2 2 5 2" xfId="263"/>
    <cellStyle name="Millares 2 4 2 2 5 2 2" xfId="1271"/>
    <cellStyle name="Millares 2 4 2 2 5 2 3" xfId="2279"/>
    <cellStyle name="Millares 2 4 2 2 5 2 4" xfId="3287"/>
    <cellStyle name="Millares 2 4 2 2 5 2 5" xfId="4295"/>
    <cellStyle name="Millares 2 4 2 2 5 2 6" xfId="5303"/>
    <cellStyle name="Millares 2 4 2 2 5 2 7" xfId="6311"/>
    <cellStyle name="Millares 2 4 2 2 5 3" xfId="407"/>
    <cellStyle name="Millares 2 4 2 2 5 3 2" xfId="1415"/>
    <cellStyle name="Millares 2 4 2 2 5 3 3" xfId="2423"/>
    <cellStyle name="Millares 2 4 2 2 5 3 4" xfId="3431"/>
    <cellStyle name="Millares 2 4 2 2 5 3 5" xfId="4439"/>
    <cellStyle name="Millares 2 4 2 2 5 3 6" xfId="5447"/>
    <cellStyle name="Millares 2 4 2 2 5 3 7" xfId="6455"/>
    <cellStyle name="Millares 2 4 2 2 5 4" xfId="551"/>
    <cellStyle name="Millares 2 4 2 2 5 4 2" xfId="1559"/>
    <cellStyle name="Millares 2 4 2 2 5 4 3" xfId="2567"/>
    <cellStyle name="Millares 2 4 2 2 5 4 4" xfId="3575"/>
    <cellStyle name="Millares 2 4 2 2 5 4 5" xfId="4583"/>
    <cellStyle name="Millares 2 4 2 2 5 4 6" xfId="5591"/>
    <cellStyle name="Millares 2 4 2 2 5 4 7" xfId="6599"/>
    <cellStyle name="Millares 2 4 2 2 5 5" xfId="695"/>
    <cellStyle name="Millares 2 4 2 2 5 5 2" xfId="1703"/>
    <cellStyle name="Millares 2 4 2 2 5 5 3" xfId="2711"/>
    <cellStyle name="Millares 2 4 2 2 5 5 4" xfId="3719"/>
    <cellStyle name="Millares 2 4 2 2 5 5 5" xfId="4727"/>
    <cellStyle name="Millares 2 4 2 2 5 5 6" xfId="5735"/>
    <cellStyle name="Millares 2 4 2 2 5 5 7" xfId="6743"/>
    <cellStyle name="Millares 2 4 2 2 5 6" xfId="839"/>
    <cellStyle name="Millares 2 4 2 2 5 6 2" xfId="1847"/>
    <cellStyle name="Millares 2 4 2 2 5 6 3" xfId="2855"/>
    <cellStyle name="Millares 2 4 2 2 5 6 4" xfId="3863"/>
    <cellStyle name="Millares 2 4 2 2 5 6 5" xfId="4871"/>
    <cellStyle name="Millares 2 4 2 2 5 6 6" xfId="5879"/>
    <cellStyle name="Millares 2 4 2 2 5 6 7" xfId="6887"/>
    <cellStyle name="Millares 2 4 2 2 5 7" xfId="983"/>
    <cellStyle name="Millares 2 4 2 2 5 7 2" xfId="1991"/>
    <cellStyle name="Millares 2 4 2 2 5 7 3" xfId="2999"/>
    <cellStyle name="Millares 2 4 2 2 5 7 4" xfId="4007"/>
    <cellStyle name="Millares 2 4 2 2 5 7 5" xfId="5015"/>
    <cellStyle name="Millares 2 4 2 2 5 7 6" xfId="6023"/>
    <cellStyle name="Millares 2 4 2 2 5 7 7" xfId="7031"/>
    <cellStyle name="Millares 2 4 2 2 5 8" xfId="1127"/>
    <cellStyle name="Millares 2 4 2 2 5 9" xfId="2135"/>
    <cellStyle name="Millares 2 4 2 2 6" xfId="143"/>
    <cellStyle name="Millares 2 4 2 2 6 10" xfId="3167"/>
    <cellStyle name="Millares 2 4 2 2 6 11" xfId="4175"/>
    <cellStyle name="Millares 2 4 2 2 6 12" xfId="5183"/>
    <cellStyle name="Millares 2 4 2 2 6 13" xfId="6191"/>
    <cellStyle name="Millares 2 4 2 2 6 2" xfId="287"/>
    <cellStyle name="Millares 2 4 2 2 6 2 2" xfId="1295"/>
    <cellStyle name="Millares 2 4 2 2 6 2 3" xfId="2303"/>
    <cellStyle name="Millares 2 4 2 2 6 2 4" xfId="3311"/>
    <cellStyle name="Millares 2 4 2 2 6 2 5" xfId="4319"/>
    <cellStyle name="Millares 2 4 2 2 6 2 6" xfId="5327"/>
    <cellStyle name="Millares 2 4 2 2 6 2 7" xfId="6335"/>
    <cellStyle name="Millares 2 4 2 2 6 3" xfId="431"/>
    <cellStyle name="Millares 2 4 2 2 6 3 2" xfId="1439"/>
    <cellStyle name="Millares 2 4 2 2 6 3 3" xfId="2447"/>
    <cellStyle name="Millares 2 4 2 2 6 3 4" xfId="3455"/>
    <cellStyle name="Millares 2 4 2 2 6 3 5" xfId="4463"/>
    <cellStyle name="Millares 2 4 2 2 6 3 6" xfId="5471"/>
    <cellStyle name="Millares 2 4 2 2 6 3 7" xfId="6479"/>
    <cellStyle name="Millares 2 4 2 2 6 4" xfId="575"/>
    <cellStyle name="Millares 2 4 2 2 6 4 2" xfId="1583"/>
    <cellStyle name="Millares 2 4 2 2 6 4 3" xfId="2591"/>
    <cellStyle name="Millares 2 4 2 2 6 4 4" xfId="3599"/>
    <cellStyle name="Millares 2 4 2 2 6 4 5" xfId="4607"/>
    <cellStyle name="Millares 2 4 2 2 6 4 6" xfId="5615"/>
    <cellStyle name="Millares 2 4 2 2 6 4 7" xfId="6623"/>
    <cellStyle name="Millares 2 4 2 2 6 5" xfId="719"/>
    <cellStyle name="Millares 2 4 2 2 6 5 2" xfId="1727"/>
    <cellStyle name="Millares 2 4 2 2 6 5 3" xfId="2735"/>
    <cellStyle name="Millares 2 4 2 2 6 5 4" xfId="3743"/>
    <cellStyle name="Millares 2 4 2 2 6 5 5" xfId="4751"/>
    <cellStyle name="Millares 2 4 2 2 6 5 6" xfId="5759"/>
    <cellStyle name="Millares 2 4 2 2 6 5 7" xfId="6767"/>
    <cellStyle name="Millares 2 4 2 2 6 6" xfId="863"/>
    <cellStyle name="Millares 2 4 2 2 6 6 2" xfId="1871"/>
    <cellStyle name="Millares 2 4 2 2 6 6 3" xfId="2879"/>
    <cellStyle name="Millares 2 4 2 2 6 6 4" xfId="3887"/>
    <cellStyle name="Millares 2 4 2 2 6 6 5" xfId="4895"/>
    <cellStyle name="Millares 2 4 2 2 6 6 6" xfId="5903"/>
    <cellStyle name="Millares 2 4 2 2 6 6 7" xfId="6911"/>
    <cellStyle name="Millares 2 4 2 2 6 7" xfId="1007"/>
    <cellStyle name="Millares 2 4 2 2 6 7 2" xfId="2015"/>
    <cellStyle name="Millares 2 4 2 2 6 7 3" xfId="3023"/>
    <cellStyle name="Millares 2 4 2 2 6 7 4" xfId="4031"/>
    <cellStyle name="Millares 2 4 2 2 6 7 5" xfId="5039"/>
    <cellStyle name="Millares 2 4 2 2 6 7 6" xfId="6047"/>
    <cellStyle name="Millares 2 4 2 2 6 7 7" xfId="7055"/>
    <cellStyle name="Millares 2 4 2 2 6 8" xfId="1151"/>
    <cellStyle name="Millares 2 4 2 2 6 9" xfId="2159"/>
    <cellStyle name="Millares 2 4 2 2 7" xfId="167"/>
    <cellStyle name="Millares 2 4 2 2 7 2" xfId="1175"/>
    <cellStyle name="Millares 2 4 2 2 7 3" xfId="2183"/>
    <cellStyle name="Millares 2 4 2 2 7 4" xfId="3191"/>
    <cellStyle name="Millares 2 4 2 2 7 5" xfId="4199"/>
    <cellStyle name="Millares 2 4 2 2 7 6" xfId="5207"/>
    <cellStyle name="Millares 2 4 2 2 7 7" xfId="6215"/>
    <cellStyle name="Millares 2 4 2 2 8" xfId="311"/>
    <cellStyle name="Millares 2 4 2 2 8 2" xfId="1319"/>
    <cellStyle name="Millares 2 4 2 2 8 3" xfId="2327"/>
    <cellStyle name="Millares 2 4 2 2 8 4" xfId="3335"/>
    <cellStyle name="Millares 2 4 2 2 8 5" xfId="4343"/>
    <cellStyle name="Millares 2 4 2 2 8 6" xfId="5351"/>
    <cellStyle name="Millares 2 4 2 2 8 7" xfId="6359"/>
    <cellStyle name="Millares 2 4 2 2 9" xfId="455"/>
    <cellStyle name="Millares 2 4 2 2 9 2" xfId="1463"/>
    <cellStyle name="Millares 2 4 2 2 9 3" xfId="2471"/>
    <cellStyle name="Millares 2 4 2 2 9 4" xfId="3479"/>
    <cellStyle name="Millares 2 4 2 2 9 5" xfId="4487"/>
    <cellStyle name="Millares 2 4 2 2 9 6" xfId="5495"/>
    <cellStyle name="Millares 2 4 2 2 9 7" xfId="6503"/>
    <cellStyle name="Millares 2 4 2 3" xfId="35"/>
    <cellStyle name="Millares 2 4 2 3 10" xfId="3059"/>
    <cellStyle name="Millares 2 4 2 3 11" xfId="4067"/>
    <cellStyle name="Millares 2 4 2 3 12" xfId="5075"/>
    <cellStyle name="Millares 2 4 2 3 13" xfId="6083"/>
    <cellStyle name="Millares 2 4 2 3 2" xfId="179"/>
    <cellStyle name="Millares 2 4 2 3 2 2" xfId="1187"/>
    <cellStyle name="Millares 2 4 2 3 2 3" xfId="2195"/>
    <cellStyle name="Millares 2 4 2 3 2 4" xfId="3203"/>
    <cellStyle name="Millares 2 4 2 3 2 5" xfId="4211"/>
    <cellStyle name="Millares 2 4 2 3 2 6" xfId="5219"/>
    <cellStyle name="Millares 2 4 2 3 2 7" xfId="6227"/>
    <cellStyle name="Millares 2 4 2 3 3" xfId="323"/>
    <cellStyle name="Millares 2 4 2 3 3 2" xfId="1331"/>
    <cellStyle name="Millares 2 4 2 3 3 3" xfId="2339"/>
    <cellStyle name="Millares 2 4 2 3 3 4" xfId="3347"/>
    <cellStyle name="Millares 2 4 2 3 3 5" xfId="4355"/>
    <cellStyle name="Millares 2 4 2 3 3 6" xfId="5363"/>
    <cellStyle name="Millares 2 4 2 3 3 7" xfId="6371"/>
    <cellStyle name="Millares 2 4 2 3 4" xfId="467"/>
    <cellStyle name="Millares 2 4 2 3 4 2" xfId="1475"/>
    <cellStyle name="Millares 2 4 2 3 4 3" xfId="2483"/>
    <cellStyle name="Millares 2 4 2 3 4 4" xfId="3491"/>
    <cellStyle name="Millares 2 4 2 3 4 5" xfId="4499"/>
    <cellStyle name="Millares 2 4 2 3 4 6" xfId="5507"/>
    <cellStyle name="Millares 2 4 2 3 4 7" xfId="6515"/>
    <cellStyle name="Millares 2 4 2 3 5" xfId="611"/>
    <cellStyle name="Millares 2 4 2 3 5 2" xfId="1619"/>
    <cellStyle name="Millares 2 4 2 3 5 3" xfId="2627"/>
    <cellStyle name="Millares 2 4 2 3 5 4" xfId="3635"/>
    <cellStyle name="Millares 2 4 2 3 5 5" xfId="4643"/>
    <cellStyle name="Millares 2 4 2 3 5 6" xfId="5651"/>
    <cellStyle name="Millares 2 4 2 3 5 7" xfId="6659"/>
    <cellStyle name="Millares 2 4 2 3 6" xfId="755"/>
    <cellStyle name="Millares 2 4 2 3 6 2" xfId="1763"/>
    <cellStyle name="Millares 2 4 2 3 6 3" xfId="2771"/>
    <cellStyle name="Millares 2 4 2 3 6 4" xfId="3779"/>
    <cellStyle name="Millares 2 4 2 3 6 5" xfId="4787"/>
    <cellStyle name="Millares 2 4 2 3 6 6" xfId="5795"/>
    <cellStyle name="Millares 2 4 2 3 6 7" xfId="6803"/>
    <cellStyle name="Millares 2 4 2 3 7" xfId="899"/>
    <cellStyle name="Millares 2 4 2 3 7 2" xfId="1907"/>
    <cellStyle name="Millares 2 4 2 3 7 3" xfId="2915"/>
    <cellStyle name="Millares 2 4 2 3 7 4" xfId="3923"/>
    <cellStyle name="Millares 2 4 2 3 7 5" xfId="4931"/>
    <cellStyle name="Millares 2 4 2 3 7 6" xfId="5939"/>
    <cellStyle name="Millares 2 4 2 3 7 7" xfId="6947"/>
    <cellStyle name="Millares 2 4 2 3 8" xfId="1043"/>
    <cellStyle name="Millares 2 4 2 3 9" xfId="2051"/>
    <cellStyle name="Millares 2 4 2 4" xfId="59"/>
    <cellStyle name="Millares 2 4 2 4 10" xfId="3083"/>
    <cellStyle name="Millares 2 4 2 4 11" xfId="4091"/>
    <cellStyle name="Millares 2 4 2 4 12" xfId="5099"/>
    <cellStyle name="Millares 2 4 2 4 13" xfId="6107"/>
    <cellStyle name="Millares 2 4 2 4 2" xfId="203"/>
    <cellStyle name="Millares 2 4 2 4 2 2" xfId="1211"/>
    <cellStyle name="Millares 2 4 2 4 2 3" xfId="2219"/>
    <cellStyle name="Millares 2 4 2 4 2 4" xfId="3227"/>
    <cellStyle name="Millares 2 4 2 4 2 5" xfId="4235"/>
    <cellStyle name="Millares 2 4 2 4 2 6" xfId="5243"/>
    <cellStyle name="Millares 2 4 2 4 2 7" xfId="6251"/>
    <cellStyle name="Millares 2 4 2 4 3" xfId="347"/>
    <cellStyle name="Millares 2 4 2 4 3 2" xfId="1355"/>
    <cellStyle name="Millares 2 4 2 4 3 3" xfId="2363"/>
    <cellStyle name="Millares 2 4 2 4 3 4" xfId="3371"/>
    <cellStyle name="Millares 2 4 2 4 3 5" xfId="4379"/>
    <cellStyle name="Millares 2 4 2 4 3 6" xfId="5387"/>
    <cellStyle name="Millares 2 4 2 4 3 7" xfId="6395"/>
    <cellStyle name="Millares 2 4 2 4 4" xfId="491"/>
    <cellStyle name="Millares 2 4 2 4 4 2" xfId="1499"/>
    <cellStyle name="Millares 2 4 2 4 4 3" xfId="2507"/>
    <cellStyle name="Millares 2 4 2 4 4 4" xfId="3515"/>
    <cellStyle name="Millares 2 4 2 4 4 5" xfId="4523"/>
    <cellStyle name="Millares 2 4 2 4 4 6" xfId="5531"/>
    <cellStyle name="Millares 2 4 2 4 4 7" xfId="6539"/>
    <cellStyle name="Millares 2 4 2 4 5" xfId="635"/>
    <cellStyle name="Millares 2 4 2 4 5 2" xfId="1643"/>
    <cellStyle name="Millares 2 4 2 4 5 3" xfId="2651"/>
    <cellStyle name="Millares 2 4 2 4 5 4" xfId="3659"/>
    <cellStyle name="Millares 2 4 2 4 5 5" xfId="4667"/>
    <cellStyle name="Millares 2 4 2 4 5 6" xfId="5675"/>
    <cellStyle name="Millares 2 4 2 4 5 7" xfId="6683"/>
    <cellStyle name="Millares 2 4 2 4 6" xfId="779"/>
    <cellStyle name="Millares 2 4 2 4 6 2" xfId="1787"/>
    <cellStyle name="Millares 2 4 2 4 6 3" xfId="2795"/>
    <cellStyle name="Millares 2 4 2 4 6 4" xfId="3803"/>
    <cellStyle name="Millares 2 4 2 4 6 5" xfId="4811"/>
    <cellStyle name="Millares 2 4 2 4 6 6" xfId="5819"/>
    <cellStyle name="Millares 2 4 2 4 6 7" xfId="6827"/>
    <cellStyle name="Millares 2 4 2 4 7" xfId="923"/>
    <cellStyle name="Millares 2 4 2 4 7 2" xfId="1931"/>
    <cellStyle name="Millares 2 4 2 4 7 3" xfId="2939"/>
    <cellStyle name="Millares 2 4 2 4 7 4" xfId="3947"/>
    <cellStyle name="Millares 2 4 2 4 7 5" xfId="4955"/>
    <cellStyle name="Millares 2 4 2 4 7 6" xfId="5963"/>
    <cellStyle name="Millares 2 4 2 4 7 7" xfId="6971"/>
    <cellStyle name="Millares 2 4 2 4 8" xfId="1067"/>
    <cellStyle name="Millares 2 4 2 4 9" xfId="2075"/>
    <cellStyle name="Millares 2 4 2 5" xfId="83"/>
    <cellStyle name="Millares 2 4 2 5 10" xfId="3107"/>
    <cellStyle name="Millares 2 4 2 5 11" xfId="4115"/>
    <cellStyle name="Millares 2 4 2 5 12" xfId="5123"/>
    <cellStyle name="Millares 2 4 2 5 13" xfId="6131"/>
    <cellStyle name="Millares 2 4 2 5 2" xfId="227"/>
    <cellStyle name="Millares 2 4 2 5 2 2" xfId="1235"/>
    <cellStyle name="Millares 2 4 2 5 2 3" xfId="2243"/>
    <cellStyle name="Millares 2 4 2 5 2 4" xfId="3251"/>
    <cellStyle name="Millares 2 4 2 5 2 5" xfId="4259"/>
    <cellStyle name="Millares 2 4 2 5 2 6" xfId="5267"/>
    <cellStyle name="Millares 2 4 2 5 2 7" xfId="6275"/>
    <cellStyle name="Millares 2 4 2 5 3" xfId="371"/>
    <cellStyle name="Millares 2 4 2 5 3 2" xfId="1379"/>
    <cellStyle name="Millares 2 4 2 5 3 3" xfId="2387"/>
    <cellStyle name="Millares 2 4 2 5 3 4" xfId="3395"/>
    <cellStyle name="Millares 2 4 2 5 3 5" xfId="4403"/>
    <cellStyle name="Millares 2 4 2 5 3 6" xfId="5411"/>
    <cellStyle name="Millares 2 4 2 5 3 7" xfId="6419"/>
    <cellStyle name="Millares 2 4 2 5 4" xfId="515"/>
    <cellStyle name="Millares 2 4 2 5 4 2" xfId="1523"/>
    <cellStyle name="Millares 2 4 2 5 4 3" xfId="2531"/>
    <cellStyle name="Millares 2 4 2 5 4 4" xfId="3539"/>
    <cellStyle name="Millares 2 4 2 5 4 5" xfId="4547"/>
    <cellStyle name="Millares 2 4 2 5 4 6" xfId="5555"/>
    <cellStyle name="Millares 2 4 2 5 4 7" xfId="6563"/>
    <cellStyle name="Millares 2 4 2 5 5" xfId="659"/>
    <cellStyle name="Millares 2 4 2 5 5 2" xfId="1667"/>
    <cellStyle name="Millares 2 4 2 5 5 3" xfId="2675"/>
    <cellStyle name="Millares 2 4 2 5 5 4" xfId="3683"/>
    <cellStyle name="Millares 2 4 2 5 5 5" xfId="4691"/>
    <cellStyle name="Millares 2 4 2 5 5 6" xfId="5699"/>
    <cellStyle name="Millares 2 4 2 5 5 7" xfId="6707"/>
    <cellStyle name="Millares 2 4 2 5 6" xfId="803"/>
    <cellStyle name="Millares 2 4 2 5 6 2" xfId="1811"/>
    <cellStyle name="Millares 2 4 2 5 6 3" xfId="2819"/>
    <cellStyle name="Millares 2 4 2 5 6 4" xfId="3827"/>
    <cellStyle name="Millares 2 4 2 5 6 5" xfId="4835"/>
    <cellStyle name="Millares 2 4 2 5 6 6" xfId="5843"/>
    <cellStyle name="Millares 2 4 2 5 6 7" xfId="6851"/>
    <cellStyle name="Millares 2 4 2 5 7" xfId="947"/>
    <cellStyle name="Millares 2 4 2 5 7 2" xfId="1955"/>
    <cellStyle name="Millares 2 4 2 5 7 3" xfId="2963"/>
    <cellStyle name="Millares 2 4 2 5 7 4" xfId="3971"/>
    <cellStyle name="Millares 2 4 2 5 7 5" xfId="4979"/>
    <cellStyle name="Millares 2 4 2 5 7 6" xfId="5987"/>
    <cellStyle name="Millares 2 4 2 5 7 7" xfId="6995"/>
    <cellStyle name="Millares 2 4 2 5 8" xfId="1091"/>
    <cellStyle name="Millares 2 4 2 5 9" xfId="2099"/>
    <cellStyle name="Millares 2 4 2 6" xfId="107"/>
    <cellStyle name="Millares 2 4 2 6 10" xfId="3131"/>
    <cellStyle name="Millares 2 4 2 6 11" xfId="4139"/>
    <cellStyle name="Millares 2 4 2 6 12" xfId="5147"/>
    <cellStyle name="Millares 2 4 2 6 13" xfId="6155"/>
    <cellStyle name="Millares 2 4 2 6 2" xfId="251"/>
    <cellStyle name="Millares 2 4 2 6 2 2" xfId="1259"/>
    <cellStyle name="Millares 2 4 2 6 2 3" xfId="2267"/>
    <cellStyle name="Millares 2 4 2 6 2 4" xfId="3275"/>
    <cellStyle name="Millares 2 4 2 6 2 5" xfId="4283"/>
    <cellStyle name="Millares 2 4 2 6 2 6" xfId="5291"/>
    <cellStyle name="Millares 2 4 2 6 2 7" xfId="6299"/>
    <cellStyle name="Millares 2 4 2 6 3" xfId="395"/>
    <cellStyle name="Millares 2 4 2 6 3 2" xfId="1403"/>
    <cellStyle name="Millares 2 4 2 6 3 3" xfId="2411"/>
    <cellStyle name="Millares 2 4 2 6 3 4" xfId="3419"/>
    <cellStyle name="Millares 2 4 2 6 3 5" xfId="4427"/>
    <cellStyle name="Millares 2 4 2 6 3 6" xfId="5435"/>
    <cellStyle name="Millares 2 4 2 6 3 7" xfId="6443"/>
    <cellStyle name="Millares 2 4 2 6 4" xfId="539"/>
    <cellStyle name="Millares 2 4 2 6 4 2" xfId="1547"/>
    <cellStyle name="Millares 2 4 2 6 4 3" xfId="2555"/>
    <cellStyle name="Millares 2 4 2 6 4 4" xfId="3563"/>
    <cellStyle name="Millares 2 4 2 6 4 5" xfId="4571"/>
    <cellStyle name="Millares 2 4 2 6 4 6" xfId="5579"/>
    <cellStyle name="Millares 2 4 2 6 4 7" xfId="6587"/>
    <cellStyle name="Millares 2 4 2 6 5" xfId="683"/>
    <cellStyle name="Millares 2 4 2 6 5 2" xfId="1691"/>
    <cellStyle name="Millares 2 4 2 6 5 3" xfId="2699"/>
    <cellStyle name="Millares 2 4 2 6 5 4" xfId="3707"/>
    <cellStyle name="Millares 2 4 2 6 5 5" xfId="4715"/>
    <cellStyle name="Millares 2 4 2 6 5 6" xfId="5723"/>
    <cellStyle name="Millares 2 4 2 6 5 7" xfId="6731"/>
    <cellStyle name="Millares 2 4 2 6 6" xfId="827"/>
    <cellStyle name="Millares 2 4 2 6 6 2" xfId="1835"/>
    <cellStyle name="Millares 2 4 2 6 6 3" xfId="2843"/>
    <cellStyle name="Millares 2 4 2 6 6 4" xfId="3851"/>
    <cellStyle name="Millares 2 4 2 6 6 5" xfId="4859"/>
    <cellStyle name="Millares 2 4 2 6 6 6" xfId="5867"/>
    <cellStyle name="Millares 2 4 2 6 6 7" xfId="6875"/>
    <cellStyle name="Millares 2 4 2 6 7" xfId="971"/>
    <cellStyle name="Millares 2 4 2 6 7 2" xfId="1979"/>
    <cellStyle name="Millares 2 4 2 6 7 3" xfId="2987"/>
    <cellStyle name="Millares 2 4 2 6 7 4" xfId="3995"/>
    <cellStyle name="Millares 2 4 2 6 7 5" xfId="5003"/>
    <cellStyle name="Millares 2 4 2 6 7 6" xfId="6011"/>
    <cellStyle name="Millares 2 4 2 6 7 7" xfId="7019"/>
    <cellStyle name="Millares 2 4 2 6 8" xfId="1115"/>
    <cellStyle name="Millares 2 4 2 6 9" xfId="2123"/>
    <cellStyle name="Millares 2 4 2 7" xfId="131"/>
    <cellStyle name="Millares 2 4 2 7 10" xfId="3155"/>
    <cellStyle name="Millares 2 4 2 7 11" xfId="4163"/>
    <cellStyle name="Millares 2 4 2 7 12" xfId="5171"/>
    <cellStyle name="Millares 2 4 2 7 13" xfId="6179"/>
    <cellStyle name="Millares 2 4 2 7 2" xfId="275"/>
    <cellStyle name="Millares 2 4 2 7 2 2" xfId="1283"/>
    <cellStyle name="Millares 2 4 2 7 2 3" xfId="2291"/>
    <cellStyle name="Millares 2 4 2 7 2 4" xfId="3299"/>
    <cellStyle name="Millares 2 4 2 7 2 5" xfId="4307"/>
    <cellStyle name="Millares 2 4 2 7 2 6" xfId="5315"/>
    <cellStyle name="Millares 2 4 2 7 2 7" xfId="6323"/>
    <cellStyle name="Millares 2 4 2 7 3" xfId="419"/>
    <cellStyle name="Millares 2 4 2 7 3 2" xfId="1427"/>
    <cellStyle name="Millares 2 4 2 7 3 3" xfId="2435"/>
    <cellStyle name="Millares 2 4 2 7 3 4" xfId="3443"/>
    <cellStyle name="Millares 2 4 2 7 3 5" xfId="4451"/>
    <cellStyle name="Millares 2 4 2 7 3 6" xfId="5459"/>
    <cellStyle name="Millares 2 4 2 7 3 7" xfId="6467"/>
    <cellStyle name="Millares 2 4 2 7 4" xfId="563"/>
    <cellStyle name="Millares 2 4 2 7 4 2" xfId="1571"/>
    <cellStyle name="Millares 2 4 2 7 4 3" xfId="2579"/>
    <cellStyle name="Millares 2 4 2 7 4 4" xfId="3587"/>
    <cellStyle name="Millares 2 4 2 7 4 5" xfId="4595"/>
    <cellStyle name="Millares 2 4 2 7 4 6" xfId="5603"/>
    <cellStyle name="Millares 2 4 2 7 4 7" xfId="6611"/>
    <cellStyle name="Millares 2 4 2 7 5" xfId="707"/>
    <cellStyle name="Millares 2 4 2 7 5 2" xfId="1715"/>
    <cellStyle name="Millares 2 4 2 7 5 3" xfId="2723"/>
    <cellStyle name="Millares 2 4 2 7 5 4" xfId="3731"/>
    <cellStyle name="Millares 2 4 2 7 5 5" xfId="4739"/>
    <cellStyle name="Millares 2 4 2 7 5 6" xfId="5747"/>
    <cellStyle name="Millares 2 4 2 7 5 7" xfId="6755"/>
    <cellStyle name="Millares 2 4 2 7 6" xfId="851"/>
    <cellStyle name="Millares 2 4 2 7 6 2" xfId="1859"/>
    <cellStyle name="Millares 2 4 2 7 6 3" xfId="2867"/>
    <cellStyle name="Millares 2 4 2 7 6 4" xfId="3875"/>
    <cellStyle name="Millares 2 4 2 7 6 5" xfId="4883"/>
    <cellStyle name="Millares 2 4 2 7 6 6" xfId="5891"/>
    <cellStyle name="Millares 2 4 2 7 6 7" xfId="6899"/>
    <cellStyle name="Millares 2 4 2 7 7" xfId="995"/>
    <cellStyle name="Millares 2 4 2 7 7 2" xfId="2003"/>
    <cellStyle name="Millares 2 4 2 7 7 3" xfId="3011"/>
    <cellStyle name="Millares 2 4 2 7 7 4" xfId="4019"/>
    <cellStyle name="Millares 2 4 2 7 7 5" xfId="5027"/>
    <cellStyle name="Millares 2 4 2 7 7 6" xfId="6035"/>
    <cellStyle name="Millares 2 4 2 7 7 7" xfId="7043"/>
    <cellStyle name="Millares 2 4 2 7 8" xfId="1139"/>
    <cellStyle name="Millares 2 4 2 7 9" xfId="2147"/>
    <cellStyle name="Millares 2 4 2 8" xfId="155"/>
    <cellStyle name="Millares 2 4 2 8 2" xfId="1163"/>
    <cellStyle name="Millares 2 4 2 8 3" xfId="2171"/>
    <cellStyle name="Millares 2 4 2 8 4" xfId="3179"/>
    <cellStyle name="Millares 2 4 2 8 5" xfId="4187"/>
    <cellStyle name="Millares 2 4 2 8 6" xfId="5195"/>
    <cellStyle name="Millares 2 4 2 8 7" xfId="6203"/>
    <cellStyle name="Millares 2 4 2 9" xfId="299"/>
    <cellStyle name="Millares 2 4 2 9 2" xfId="1307"/>
    <cellStyle name="Millares 2 4 2 9 3" xfId="2315"/>
    <cellStyle name="Millares 2 4 2 9 4" xfId="3323"/>
    <cellStyle name="Millares 2 4 2 9 5" xfId="4331"/>
    <cellStyle name="Millares 2 4 2 9 6" xfId="5339"/>
    <cellStyle name="Millares 2 4 2 9 7" xfId="6347"/>
    <cellStyle name="Millares 2 4 20" xfId="5047"/>
    <cellStyle name="Millares 2 4 21" xfId="6055"/>
    <cellStyle name="Millares 2 4 3" xfId="15"/>
    <cellStyle name="Millares 2 4 3 10" xfId="447"/>
    <cellStyle name="Millares 2 4 3 10 2" xfId="1455"/>
    <cellStyle name="Millares 2 4 3 10 3" xfId="2463"/>
    <cellStyle name="Millares 2 4 3 10 4" xfId="3471"/>
    <cellStyle name="Millares 2 4 3 10 5" xfId="4479"/>
    <cellStyle name="Millares 2 4 3 10 6" xfId="5487"/>
    <cellStyle name="Millares 2 4 3 10 7" xfId="6495"/>
    <cellStyle name="Millares 2 4 3 11" xfId="591"/>
    <cellStyle name="Millares 2 4 3 11 2" xfId="1599"/>
    <cellStyle name="Millares 2 4 3 11 3" xfId="2607"/>
    <cellStyle name="Millares 2 4 3 11 4" xfId="3615"/>
    <cellStyle name="Millares 2 4 3 11 5" xfId="4623"/>
    <cellStyle name="Millares 2 4 3 11 6" xfId="5631"/>
    <cellStyle name="Millares 2 4 3 11 7" xfId="6639"/>
    <cellStyle name="Millares 2 4 3 12" xfId="735"/>
    <cellStyle name="Millares 2 4 3 12 2" xfId="1743"/>
    <cellStyle name="Millares 2 4 3 12 3" xfId="2751"/>
    <cellStyle name="Millares 2 4 3 12 4" xfId="3759"/>
    <cellStyle name="Millares 2 4 3 12 5" xfId="4767"/>
    <cellStyle name="Millares 2 4 3 12 6" xfId="5775"/>
    <cellStyle name="Millares 2 4 3 12 7" xfId="6783"/>
    <cellStyle name="Millares 2 4 3 13" xfId="879"/>
    <cellStyle name="Millares 2 4 3 13 2" xfId="1887"/>
    <cellStyle name="Millares 2 4 3 13 3" xfId="2895"/>
    <cellStyle name="Millares 2 4 3 13 4" xfId="3903"/>
    <cellStyle name="Millares 2 4 3 13 5" xfId="4911"/>
    <cellStyle name="Millares 2 4 3 13 6" xfId="5919"/>
    <cellStyle name="Millares 2 4 3 13 7" xfId="6927"/>
    <cellStyle name="Millares 2 4 3 14" xfId="1023"/>
    <cellStyle name="Millares 2 4 3 15" xfId="2031"/>
    <cellStyle name="Millares 2 4 3 16" xfId="3039"/>
    <cellStyle name="Millares 2 4 3 17" xfId="4047"/>
    <cellStyle name="Millares 2 4 3 18" xfId="5055"/>
    <cellStyle name="Millares 2 4 3 19" xfId="6063"/>
    <cellStyle name="Millares 2 4 3 2" xfId="27"/>
    <cellStyle name="Millares 2 4 3 2 10" xfId="603"/>
    <cellStyle name="Millares 2 4 3 2 10 2" xfId="1611"/>
    <cellStyle name="Millares 2 4 3 2 10 3" xfId="2619"/>
    <cellStyle name="Millares 2 4 3 2 10 4" xfId="3627"/>
    <cellStyle name="Millares 2 4 3 2 10 5" xfId="4635"/>
    <cellStyle name="Millares 2 4 3 2 10 6" xfId="5643"/>
    <cellStyle name="Millares 2 4 3 2 10 7" xfId="6651"/>
    <cellStyle name="Millares 2 4 3 2 11" xfId="747"/>
    <cellStyle name="Millares 2 4 3 2 11 2" xfId="1755"/>
    <cellStyle name="Millares 2 4 3 2 11 3" xfId="2763"/>
    <cellStyle name="Millares 2 4 3 2 11 4" xfId="3771"/>
    <cellStyle name="Millares 2 4 3 2 11 5" xfId="4779"/>
    <cellStyle name="Millares 2 4 3 2 11 6" xfId="5787"/>
    <cellStyle name="Millares 2 4 3 2 11 7" xfId="6795"/>
    <cellStyle name="Millares 2 4 3 2 12" xfId="891"/>
    <cellStyle name="Millares 2 4 3 2 12 2" xfId="1899"/>
    <cellStyle name="Millares 2 4 3 2 12 3" xfId="2907"/>
    <cellStyle name="Millares 2 4 3 2 12 4" xfId="3915"/>
    <cellStyle name="Millares 2 4 3 2 12 5" xfId="4923"/>
    <cellStyle name="Millares 2 4 3 2 12 6" xfId="5931"/>
    <cellStyle name="Millares 2 4 3 2 12 7" xfId="6939"/>
    <cellStyle name="Millares 2 4 3 2 13" xfId="1035"/>
    <cellStyle name="Millares 2 4 3 2 14" xfId="2043"/>
    <cellStyle name="Millares 2 4 3 2 15" xfId="3051"/>
    <cellStyle name="Millares 2 4 3 2 16" xfId="4059"/>
    <cellStyle name="Millares 2 4 3 2 17" xfId="5067"/>
    <cellStyle name="Millares 2 4 3 2 18" xfId="6075"/>
    <cellStyle name="Millares 2 4 3 2 2" xfId="51"/>
    <cellStyle name="Millares 2 4 3 2 2 10" xfId="3075"/>
    <cellStyle name="Millares 2 4 3 2 2 11" xfId="4083"/>
    <cellStyle name="Millares 2 4 3 2 2 12" xfId="5091"/>
    <cellStyle name="Millares 2 4 3 2 2 13" xfId="6099"/>
    <cellStyle name="Millares 2 4 3 2 2 2" xfId="195"/>
    <cellStyle name="Millares 2 4 3 2 2 2 2" xfId="1203"/>
    <cellStyle name="Millares 2 4 3 2 2 2 3" xfId="2211"/>
    <cellStyle name="Millares 2 4 3 2 2 2 4" xfId="3219"/>
    <cellStyle name="Millares 2 4 3 2 2 2 5" xfId="4227"/>
    <cellStyle name="Millares 2 4 3 2 2 2 6" xfId="5235"/>
    <cellStyle name="Millares 2 4 3 2 2 2 7" xfId="6243"/>
    <cellStyle name="Millares 2 4 3 2 2 3" xfId="339"/>
    <cellStyle name="Millares 2 4 3 2 2 3 2" xfId="1347"/>
    <cellStyle name="Millares 2 4 3 2 2 3 3" xfId="2355"/>
    <cellStyle name="Millares 2 4 3 2 2 3 4" xfId="3363"/>
    <cellStyle name="Millares 2 4 3 2 2 3 5" xfId="4371"/>
    <cellStyle name="Millares 2 4 3 2 2 3 6" xfId="5379"/>
    <cellStyle name="Millares 2 4 3 2 2 3 7" xfId="6387"/>
    <cellStyle name="Millares 2 4 3 2 2 4" xfId="483"/>
    <cellStyle name="Millares 2 4 3 2 2 4 2" xfId="1491"/>
    <cellStyle name="Millares 2 4 3 2 2 4 3" xfId="2499"/>
    <cellStyle name="Millares 2 4 3 2 2 4 4" xfId="3507"/>
    <cellStyle name="Millares 2 4 3 2 2 4 5" xfId="4515"/>
    <cellStyle name="Millares 2 4 3 2 2 4 6" xfId="5523"/>
    <cellStyle name="Millares 2 4 3 2 2 4 7" xfId="6531"/>
    <cellStyle name="Millares 2 4 3 2 2 5" xfId="627"/>
    <cellStyle name="Millares 2 4 3 2 2 5 2" xfId="1635"/>
    <cellStyle name="Millares 2 4 3 2 2 5 3" xfId="2643"/>
    <cellStyle name="Millares 2 4 3 2 2 5 4" xfId="3651"/>
    <cellStyle name="Millares 2 4 3 2 2 5 5" xfId="4659"/>
    <cellStyle name="Millares 2 4 3 2 2 5 6" xfId="5667"/>
    <cellStyle name="Millares 2 4 3 2 2 5 7" xfId="6675"/>
    <cellStyle name="Millares 2 4 3 2 2 6" xfId="771"/>
    <cellStyle name="Millares 2 4 3 2 2 6 2" xfId="1779"/>
    <cellStyle name="Millares 2 4 3 2 2 6 3" xfId="2787"/>
    <cellStyle name="Millares 2 4 3 2 2 6 4" xfId="3795"/>
    <cellStyle name="Millares 2 4 3 2 2 6 5" xfId="4803"/>
    <cellStyle name="Millares 2 4 3 2 2 6 6" xfId="5811"/>
    <cellStyle name="Millares 2 4 3 2 2 6 7" xfId="6819"/>
    <cellStyle name="Millares 2 4 3 2 2 7" xfId="915"/>
    <cellStyle name="Millares 2 4 3 2 2 7 2" xfId="1923"/>
    <cellStyle name="Millares 2 4 3 2 2 7 3" xfId="2931"/>
    <cellStyle name="Millares 2 4 3 2 2 7 4" xfId="3939"/>
    <cellStyle name="Millares 2 4 3 2 2 7 5" xfId="4947"/>
    <cellStyle name="Millares 2 4 3 2 2 7 6" xfId="5955"/>
    <cellStyle name="Millares 2 4 3 2 2 7 7" xfId="6963"/>
    <cellStyle name="Millares 2 4 3 2 2 8" xfId="1059"/>
    <cellStyle name="Millares 2 4 3 2 2 9" xfId="2067"/>
    <cellStyle name="Millares 2 4 3 2 3" xfId="75"/>
    <cellStyle name="Millares 2 4 3 2 3 10" xfId="3099"/>
    <cellStyle name="Millares 2 4 3 2 3 11" xfId="4107"/>
    <cellStyle name="Millares 2 4 3 2 3 12" xfId="5115"/>
    <cellStyle name="Millares 2 4 3 2 3 13" xfId="6123"/>
    <cellStyle name="Millares 2 4 3 2 3 2" xfId="219"/>
    <cellStyle name="Millares 2 4 3 2 3 2 2" xfId="1227"/>
    <cellStyle name="Millares 2 4 3 2 3 2 3" xfId="2235"/>
    <cellStyle name="Millares 2 4 3 2 3 2 4" xfId="3243"/>
    <cellStyle name="Millares 2 4 3 2 3 2 5" xfId="4251"/>
    <cellStyle name="Millares 2 4 3 2 3 2 6" xfId="5259"/>
    <cellStyle name="Millares 2 4 3 2 3 2 7" xfId="6267"/>
    <cellStyle name="Millares 2 4 3 2 3 3" xfId="363"/>
    <cellStyle name="Millares 2 4 3 2 3 3 2" xfId="1371"/>
    <cellStyle name="Millares 2 4 3 2 3 3 3" xfId="2379"/>
    <cellStyle name="Millares 2 4 3 2 3 3 4" xfId="3387"/>
    <cellStyle name="Millares 2 4 3 2 3 3 5" xfId="4395"/>
    <cellStyle name="Millares 2 4 3 2 3 3 6" xfId="5403"/>
    <cellStyle name="Millares 2 4 3 2 3 3 7" xfId="6411"/>
    <cellStyle name="Millares 2 4 3 2 3 4" xfId="507"/>
    <cellStyle name="Millares 2 4 3 2 3 4 2" xfId="1515"/>
    <cellStyle name="Millares 2 4 3 2 3 4 3" xfId="2523"/>
    <cellStyle name="Millares 2 4 3 2 3 4 4" xfId="3531"/>
    <cellStyle name="Millares 2 4 3 2 3 4 5" xfId="4539"/>
    <cellStyle name="Millares 2 4 3 2 3 4 6" xfId="5547"/>
    <cellStyle name="Millares 2 4 3 2 3 4 7" xfId="6555"/>
    <cellStyle name="Millares 2 4 3 2 3 5" xfId="651"/>
    <cellStyle name="Millares 2 4 3 2 3 5 2" xfId="1659"/>
    <cellStyle name="Millares 2 4 3 2 3 5 3" xfId="2667"/>
    <cellStyle name="Millares 2 4 3 2 3 5 4" xfId="3675"/>
    <cellStyle name="Millares 2 4 3 2 3 5 5" xfId="4683"/>
    <cellStyle name="Millares 2 4 3 2 3 5 6" xfId="5691"/>
    <cellStyle name="Millares 2 4 3 2 3 5 7" xfId="6699"/>
    <cellStyle name="Millares 2 4 3 2 3 6" xfId="795"/>
    <cellStyle name="Millares 2 4 3 2 3 6 2" xfId="1803"/>
    <cellStyle name="Millares 2 4 3 2 3 6 3" xfId="2811"/>
    <cellStyle name="Millares 2 4 3 2 3 6 4" xfId="3819"/>
    <cellStyle name="Millares 2 4 3 2 3 6 5" xfId="4827"/>
    <cellStyle name="Millares 2 4 3 2 3 6 6" xfId="5835"/>
    <cellStyle name="Millares 2 4 3 2 3 6 7" xfId="6843"/>
    <cellStyle name="Millares 2 4 3 2 3 7" xfId="939"/>
    <cellStyle name="Millares 2 4 3 2 3 7 2" xfId="1947"/>
    <cellStyle name="Millares 2 4 3 2 3 7 3" xfId="2955"/>
    <cellStyle name="Millares 2 4 3 2 3 7 4" xfId="3963"/>
    <cellStyle name="Millares 2 4 3 2 3 7 5" xfId="4971"/>
    <cellStyle name="Millares 2 4 3 2 3 7 6" xfId="5979"/>
    <cellStyle name="Millares 2 4 3 2 3 7 7" xfId="6987"/>
    <cellStyle name="Millares 2 4 3 2 3 8" xfId="1083"/>
    <cellStyle name="Millares 2 4 3 2 3 9" xfId="2091"/>
    <cellStyle name="Millares 2 4 3 2 4" xfId="99"/>
    <cellStyle name="Millares 2 4 3 2 4 10" xfId="3123"/>
    <cellStyle name="Millares 2 4 3 2 4 11" xfId="4131"/>
    <cellStyle name="Millares 2 4 3 2 4 12" xfId="5139"/>
    <cellStyle name="Millares 2 4 3 2 4 13" xfId="6147"/>
    <cellStyle name="Millares 2 4 3 2 4 2" xfId="243"/>
    <cellStyle name="Millares 2 4 3 2 4 2 2" xfId="1251"/>
    <cellStyle name="Millares 2 4 3 2 4 2 3" xfId="2259"/>
    <cellStyle name="Millares 2 4 3 2 4 2 4" xfId="3267"/>
    <cellStyle name="Millares 2 4 3 2 4 2 5" xfId="4275"/>
    <cellStyle name="Millares 2 4 3 2 4 2 6" xfId="5283"/>
    <cellStyle name="Millares 2 4 3 2 4 2 7" xfId="6291"/>
    <cellStyle name="Millares 2 4 3 2 4 3" xfId="387"/>
    <cellStyle name="Millares 2 4 3 2 4 3 2" xfId="1395"/>
    <cellStyle name="Millares 2 4 3 2 4 3 3" xfId="2403"/>
    <cellStyle name="Millares 2 4 3 2 4 3 4" xfId="3411"/>
    <cellStyle name="Millares 2 4 3 2 4 3 5" xfId="4419"/>
    <cellStyle name="Millares 2 4 3 2 4 3 6" xfId="5427"/>
    <cellStyle name="Millares 2 4 3 2 4 3 7" xfId="6435"/>
    <cellStyle name="Millares 2 4 3 2 4 4" xfId="531"/>
    <cellStyle name="Millares 2 4 3 2 4 4 2" xfId="1539"/>
    <cellStyle name="Millares 2 4 3 2 4 4 3" xfId="2547"/>
    <cellStyle name="Millares 2 4 3 2 4 4 4" xfId="3555"/>
    <cellStyle name="Millares 2 4 3 2 4 4 5" xfId="4563"/>
    <cellStyle name="Millares 2 4 3 2 4 4 6" xfId="5571"/>
    <cellStyle name="Millares 2 4 3 2 4 4 7" xfId="6579"/>
    <cellStyle name="Millares 2 4 3 2 4 5" xfId="675"/>
    <cellStyle name="Millares 2 4 3 2 4 5 2" xfId="1683"/>
    <cellStyle name="Millares 2 4 3 2 4 5 3" xfId="2691"/>
    <cellStyle name="Millares 2 4 3 2 4 5 4" xfId="3699"/>
    <cellStyle name="Millares 2 4 3 2 4 5 5" xfId="4707"/>
    <cellStyle name="Millares 2 4 3 2 4 5 6" xfId="5715"/>
    <cellStyle name="Millares 2 4 3 2 4 5 7" xfId="6723"/>
    <cellStyle name="Millares 2 4 3 2 4 6" xfId="819"/>
    <cellStyle name="Millares 2 4 3 2 4 6 2" xfId="1827"/>
    <cellStyle name="Millares 2 4 3 2 4 6 3" xfId="2835"/>
    <cellStyle name="Millares 2 4 3 2 4 6 4" xfId="3843"/>
    <cellStyle name="Millares 2 4 3 2 4 6 5" xfId="4851"/>
    <cellStyle name="Millares 2 4 3 2 4 6 6" xfId="5859"/>
    <cellStyle name="Millares 2 4 3 2 4 6 7" xfId="6867"/>
    <cellStyle name="Millares 2 4 3 2 4 7" xfId="963"/>
    <cellStyle name="Millares 2 4 3 2 4 7 2" xfId="1971"/>
    <cellStyle name="Millares 2 4 3 2 4 7 3" xfId="2979"/>
    <cellStyle name="Millares 2 4 3 2 4 7 4" xfId="3987"/>
    <cellStyle name="Millares 2 4 3 2 4 7 5" xfId="4995"/>
    <cellStyle name="Millares 2 4 3 2 4 7 6" xfId="6003"/>
    <cellStyle name="Millares 2 4 3 2 4 7 7" xfId="7011"/>
    <cellStyle name="Millares 2 4 3 2 4 8" xfId="1107"/>
    <cellStyle name="Millares 2 4 3 2 4 9" xfId="2115"/>
    <cellStyle name="Millares 2 4 3 2 5" xfId="123"/>
    <cellStyle name="Millares 2 4 3 2 5 10" xfId="3147"/>
    <cellStyle name="Millares 2 4 3 2 5 11" xfId="4155"/>
    <cellStyle name="Millares 2 4 3 2 5 12" xfId="5163"/>
    <cellStyle name="Millares 2 4 3 2 5 13" xfId="6171"/>
    <cellStyle name="Millares 2 4 3 2 5 2" xfId="267"/>
    <cellStyle name="Millares 2 4 3 2 5 2 2" xfId="1275"/>
    <cellStyle name="Millares 2 4 3 2 5 2 3" xfId="2283"/>
    <cellStyle name="Millares 2 4 3 2 5 2 4" xfId="3291"/>
    <cellStyle name="Millares 2 4 3 2 5 2 5" xfId="4299"/>
    <cellStyle name="Millares 2 4 3 2 5 2 6" xfId="5307"/>
    <cellStyle name="Millares 2 4 3 2 5 2 7" xfId="6315"/>
    <cellStyle name="Millares 2 4 3 2 5 3" xfId="411"/>
    <cellStyle name="Millares 2 4 3 2 5 3 2" xfId="1419"/>
    <cellStyle name="Millares 2 4 3 2 5 3 3" xfId="2427"/>
    <cellStyle name="Millares 2 4 3 2 5 3 4" xfId="3435"/>
    <cellStyle name="Millares 2 4 3 2 5 3 5" xfId="4443"/>
    <cellStyle name="Millares 2 4 3 2 5 3 6" xfId="5451"/>
    <cellStyle name="Millares 2 4 3 2 5 3 7" xfId="6459"/>
    <cellStyle name="Millares 2 4 3 2 5 4" xfId="555"/>
    <cellStyle name="Millares 2 4 3 2 5 4 2" xfId="1563"/>
    <cellStyle name="Millares 2 4 3 2 5 4 3" xfId="2571"/>
    <cellStyle name="Millares 2 4 3 2 5 4 4" xfId="3579"/>
    <cellStyle name="Millares 2 4 3 2 5 4 5" xfId="4587"/>
    <cellStyle name="Millares 2 4 3 2 5 4 6" xfId="5595"/>
    <cellStyle name="Millares 2 4 3 2 5 4 7" xfId="6603"/>
    <cellStyle name="Millares 2 4 3 2 5 5" xfId="699"/>
    <cellStyle name="Millares 2 4 3 2 5 5 2" xfId="1707"/>
    <cellStyle name="Millares 2 4 3 2 5 5 3" xfId="2715"/>
    <cellStyle name="Millares 2 4 3 2 5 5 4" xfId="3723"/>
    <cellStyle name="Millares 2 4 3 2 5 5 5" xfId="4731"/>
    <cellStyle name="Millares 2 4 3 2 5 5 6" xfId="5739"/>
    <cellStyle name="Millares 2 4 3 2 5 5 7" xfId="6747"/>
    <cellStyle name="Millares 2 4 3 2 5 6" xfId="843"/>
    <cellStyle name="Millares 2 4 3 2 5 6 2" xfId="1851"/>
    <cellStyle name="Millares 2 4 3 2 5 6 3" xfId="2859"/>
    <cellStyle name="Millares 2 4 3 2 5 6 4" xfId="3867"/>
    <cellStyle name="Millares 2 4 3 2 5 6 5" xfId="4875"/>
    <cellStyle name="Millares 2 4 3 2 5 6 6" xfId="5883"/>
    <cellStyle name="Millares 2 4 3 2 5 6 7" xfId="6891"/>
    <cellStyle name="Millares 2 4 3 2 5 7" xfId="987"/>
    <cellStyle name="Millares 2 4 3 2 5 7 2" xfId="1995"/>
    <cellStyle name="Millares 2 4 3 2 5 7 3" xfId="3003"/>
    <cellStyle name="Millares 2 4 3 2 5 7 4" xfId="4011"/>
    <cellStyle name="Millares 2 4 3 2 5 7 5" xfId="5019"/>
    <cellStyle name="Millares 2 4 3 2 5 7 6" xfId="6027"/>
    <cellStyle name="Millares 2 4 3 2 5 7 7" xfId="7035"/>
    <cellStyle name="Millares 2 4 3 2 5 8" xfId="1131"/>
    <cellStyle name="Millares 2 4 3 2 5 9" xfId="2139"/>
    <cellStyle name="Millares 2 4 3 2 6" xfId="147"/>
    <cellStyle name="Millares 2 4 3 2 6 10" xfId="3171"/>
    <cellStyle name="Millares 2 4 3 2 6 11" xfId="4179"/>
    <cellStyle name="Millares 2 4 3 2 6 12" xfId="5187"/>
    <cellStyle name="Millares 2 4 3 2 6 13" xfId="6195"/>
    <cellStyle name="Millares 2 4 3 2 6 2" xfId="291"/>
    <cellStyle name="Millares 2 4 3 2 6 2 2" xfId="1299"/>
    <cellStyle name="Millares 2 4 3 2 6 2 3" xfId="2307"/>
    <cellStyle name="Millares 2 4 3 2 6 2 4" xfId="3315"/>
    <cellStyle name="Millares 2 4 3 2 6 2 5" xfId="4323"/>
    <cellStyle name="Millares 2 4 3 2 6 2 6" xfId="5331"/>
    <cellStyle name="Millares 2 4 3 2 6 2 7" xfId="6339"/>
    <cellStyle name="Millares 2 4 3 2 6 3" xfId="435"/>
    <cellStyle name="Millares 2 4 3 2 6 3 2" xfId="1443"/>
    <cellStyle name="Millares 2 4 3 2 6 3 3" xfId="2451"/>
    <cellStyle name="Millares 2 4 3 2 6 3 4" xfId="3459"/>
    <cellStyle name="Millares 2 4 3 2 6 3 5" xfId="4467"/>
    <cellStyle name="Millares 2 4 3 2 6 3 6" xfId="5475"/>
    <cellStyle name="Millares 2 4 3 2 6 3 7" xfId="6483"/>
    <cellStyle name="Millares 2 4 3 2 6 4" xfId="579"/>
    <cellStyle name="Millares 2 4 3 2 6 4 2" xfId="1587"/>
    <cellStyle name="Millares 2 4 3 2 6 4 3" xfId="2595"/>
    <cellStyle name="Millares 2 4 3 2 6 4 4" xfId="3603"/>
    <cellStyle name="Millares 2 4 3 2 6 4 5" xfId="4611"/>
    <cellStyle name="Millares 2 4 3 2 6 4 6" xfId="5619"/>
    <cellStyle name="Millares 2 4 3 2 6 4 7" xfId="6627"/>
    <cellStyle name="Millares 2 4 3 2 6 5" xfId="723"/>
    <cellStyle name="Millares 2 4 3 2 6 5 2" xfId="1731"/>
    <cellStyle name="Millares 2 4 3 2 6 5 3" xfId="2739"/>
    <cellStyle name="Millares 2 4 3 2 6 5 4" xfId="3747"/>
    <cellStyle name="Millares 2 4 3 2 6 5 5" xfId="4755"/>
    <cellStyle name="Millares 2 4 3 2 6 5 6" xfId="5763"/>
    <cellStyle name="Millares 2 4 3 2 6 5 7" xfId="6771"/>
    <cellStyle name="Millares 2 4 3 2 6 6" xfId="867"/>
    <cellStyle name="Millares 2 4 3 2 6 6 2" xfId="1875"/>
    <cellStyle name="Millares 2 4 3 2 6 6 3" xfId="2883"/>
    <cellStyle name="Millares 2 4 3 2 6 6 4" xfId="3891"/>
    <cellStyle name="Millares 2 4 3 2 6 6 5" xfId="4899"/>
    <cellStyle name="Millares 2 4 3 2 6 6 6" xfId="5907"/>
    <cellStyle name="Millares 2 4 3 2 6 6 7" xfId="6915"/>
    <cellStyle name="Millares 2 4 3 2 6 7" xfId="1011"/>
    <cellStyle name="Millares 2 4 3 2 6 7 2" xfId="2019"/>
    <cellStyle name="Millares 2 4 3 2 6 7 3" xfId="3027"/>
    <cellStyle name="Millares 2 4 3 2 6 7 4" xfId="4035"/>
    <cellStyle name="Millares 2 4 3 2 6 7 5" xfId="5043"/>
    <cellStyle name="Millares 2 4 3 2 6 7 6" xfId="6051"/>
    <cellStyle name="Millares 2 4 3 2 6 7 7" xfId="7059"/>
    <cellStyle name="Millares 2 4 3 2 6 8" xfId="1155"/>
    <cellStyle name="Millares 2 4 3 2 6 9" xfId="2163"/>
    <cellStyle name="Millares 2 4 3 2 7" xfId="171"/>
    <cellStyle name="Millares 2 4 3 2 7 2" xfId="1179"/>
    <cellStyle name="Millares 2 4 3 2 7 3" xfId="2187"/>
    <cellStyle name="Millares 2 4 3 2 7 4" xfId="3195"/>
    <cellStyle name="Millares 2 4 3 2 7 5" xfId="4203"/>
    <cellStyle name="Millares 2 4 3 2 7 6" xfId="5211"/>
    <cellStyle name="Millares 2 4 3 2 7 7" xfId="6219"/>
    <cellStyle name="Millares 2 4 3 2 8" xfId="315"/>
    <cellStyle name="Millares 2 4 3 2 8 2" xfId="1323"/>
    <cellStyle name="Millares 2 4 3 2 8 3" xfId="2331"/>
    <cellStyle name="Millares 2 4 3 2 8 4" xfId="3339"/>
    <cellStyle name="Millares 2 4 3 2 8 5" xfId="4347"/>
    <cellStyle name="Millares 2 4 3 2 8 6" xfId="5355"/>
    <cellStyle name="Millares 2 4 3 2 8 7" xfId="6363"/>
    <cellStyle name="Millares 2 4 3 2 9" xfId="459"/>
    <cellStyle name="Millares 2 4 3 2 9 2" xfId="1467"/>
    <cellStyle name="Millares 2 4 3 2 9 3" xfId="2475"/>
    <cellStyle name="Millares 2 4 3 2 9 4" xfId="3483"/>
    <cellStyle name="Millares 2 4 3 2 9 5" xfId="4491"/>
    <cellStyle name="Millares 2 4 3 2 9 6" xfId="5499"/>
    <cellStyle name="Millares 2 4 3 2 9 7" xfId="6507"/>
    <cellStyle name="Millares 2 4 3 3" xfId="39"/>
    <cellStyle name="Millares 2 4 3 3 10" xfId="3063"/>
    <cellStyle name="Millares 2 4 3 3 11" xfId="4071"/>
    <cellStyle name="Millares 2 4 3 3 12" xfId="5079"/>
    <cellStyle name="Millares 2 4 3 3 13" xfId="6087"/>
    <cellStyle name="Millares 2 4 3 3 2" xfId="183"/>
    <cellStyle name="Millares 2 4 3 3 2 2" xfId="1191"/>
    <cellStyle name="Millares 2 4 3 3 2 3" xfId="2199"/>
    <cellStyle name="Millares 2 4 3 3 2 4" xfId="3207"/>
    <cellStyle name="Millares 2 4 3 3 2 5" xfId="4215"/>
    <cellStyle name="Millares 2 4 3 3 2 6" xfId="5223"/>
    <cellStyle name="Millares 2 4 3 3 2 7" xfId="6231"/>
    <cellStyle name="Millares 2 4 3 3 3" xfId="327"/>
    <cellStyle name="Millares 2 4 3 3 3 2" xfId="1335"/>
    <cellStyle name="Millares 2 4 3 3 3 3" xfId="2343"/>
    <cellStyle name="Millares 2 4 3 3 3 4" xfId="3351"/>
    <cellStyle name="Millares 2 4 3 3 3 5" xfId="4359"/>
    <cellStyle name="Millares 2 4 3 3 3 6" xfId="5367"/>
    <cellStyle name="Millares 2 4 3 3 3 7" xfId="6375"/>
    <cellStyle name="Millares 2 4 3 3 4" xfId="471"/>
    <cellStyle name="Millares 2 4 3 3 4 2" xfId="1479"/>
    <cellStyle name="Millares 2 4 3 3 4 3" xfId="2487"/>
    <cellStyle name="Millares 2 4 3 3 4 4" xfId="3495"/>
    <cellStyle name="Millares 2 4 3 3 4 5" xfId="4503"/>
    <cellStyle name="Millares 2 4 3 3 4 6" xfId="5511"/>
    <cellStyle name="Millares 2 4 3 3 4 7" xfId="6519"/>
    <cellStyle name="Millares 2 4 3 3 5" xfId="615"/>
    <cellStyle name="Millares 2 4 3 3 5 2" xfId="1623"/>
    <cellStyle name="Millares 2 4 3 3 5 3" xfId="2631"/>
    <cellStyle name="Millares 2 4 3 3 5 4" xfId="3639"/>
    <cellStyle name="Millares 2 4 3 3 5 5" xfId="4647"/>
    <cellStyle name="Millares 2 4 3 3 5 6" xfId="5655"/>
    <cellStyle name="Millares 2 4 3 3 5 7" xfId="6663"/>
    <cellStyle name="Millares 2 4 3 3 6" xfId="759"/>
    <cellStyle name="Millares 2 4 3 3 6 2" xfId="1767"/>
    <cellStyle name="Millares 2 4 3 3 6 3" xfId="2775"/>
    <cellStyle name="Millares 2 4 3 3 6 4" xfId="3783"/>
    <cellStyle name="Millares 2 4 3 3 6 5" xfId="4791"/>
    <cellStyle name="Millares 2 4 3 3 6 6" xfId="5799"/>
    <cellStyle name="Millares 2 4 3 3 6 7" xfId="6807"/>
    <cellStyle name="Millares 2 4 3 3 7" xfId="903"/>
    <cellStyle name="Millares 2 4 3 3 7 2" xfId="1911"/>
    <cellStyle name="Millares 2 4 3 3 7 3" xfId="2919"/>
    <cellStyle name="Millares 2 4 3 3 7 4" xfId="3927"/>
    <cellStyle name="Millares 2 4 3 3 7 5" xfId="4935"/>
    <cellStyle name="Millares 2 4 3 3 7 6" xfId="5943"/>
    <cellStyle name="Millares 2 4 3 3 7 7" xfId="6951"/>
    <cellStyle name="Millares 2 4 3 3 8" xfId="1047"/>
    <cellStyle name="Millares 2 4 3 3 9" xfId="2055"/>
    <cellStyle name="Millares 2 4 3 4" xfId="63"/>
    <cellStyle name="Millares 2 4 3 4 10" xfId="3087"/>
    <cellStyle name="Millares 2 4 3 4 11" xfId="4095"/>
    <cellStyle name="Millares 2 4 3 4 12" xfId="5103"/>
    <cellStyle name="Millares 2 4 3 4 13" xfId="6111"/>
    <cellStyle name="Millares 2 4 3 4 2" xfId="207"/>
    <cellStyle name="Millares 2 4 3 4 2 2" xfId="1215"/>
    <cellStyle name="Millares 2 4 3 4 2 3" xfId="2223"/>
    <cellStyle name="Millares 2 4 3 4 2 4" xfId="3231"/>
    <cellStyle name="Millares 2 4 3 4 2 5" xfId="4239"/>
    <cellStyle name="Millares 2 4 3 4 2 6" xfId="5247"/>
    <cellStyle name="Millares 2 4 3 4 2 7" xfId="6255"/>
    <cellStyle name="Millares 2 4 3 4 3" xfId="351"/>
    <cellStyle name="Millares 2 4 3 4 3 2" xfId="1359"/>
    <cellStyle name="Millares 2 4 3 4 3 3" xfId="2367"/>
    <cellStyle name="Millares 2 4 3 4 3 4" xfId="3375"/>
    <cellStyle name="Millares 2 4 3 4 3 5" xfId="4383"/>
    <cellStyle name="Millares 2 4 3 4 3 6" xfId="5391"/>
    <cellStyle name="Millares 2 4 3 4 3 7" xfId="6399"/>
    <cellStyle name="Millares 2 4 3 4 4" xfId="495"/>
    <cellStyle name="Millares 2 4 3 4 4 2" xfId="1503"/>
    <cellStyle name="Millares 2 4 3 4 4 3" xfId="2511"/>
    <cellStyle name="Millares 2 4 3 4 4 4" xfId="3519"/>
    <cellStyle name="Millares 2 4 3 4 4 5" xfId="4527"/>
    <cellStyle name="Millares 2 4 3 4 4 6" xfId="5535"/>
    <cellStyle name="Millares 2 4 3 4 4 7" xfId="6543"/>
    <cellStyle name="Millares 2 4 3 4 5" xfId="639"/>
    <cellStyle name="Millares 2 4 3 4 5 2" xfId="1647"/>
    <cellStyle name="Millares 2 4 3 4 5 3" xfId="2655"/>
    <cellStyle name="Millares 2 4 3 4 5 4" xfId="3663"/>
    <cellStyle name="Millares 2 4 3 4 5 5" xfId="4671"/>
    <cellStyle name="Millares 2 4 3 4 5 6" xfId="5679"/>
    <cellStyle name="Millares 2 4 3 4 5 7" xfId="6687"/>
    <cellStyle name="Millares 2 4 3 4 6" xfId="783"/>
    <cellStyle name="Millares 2 4 3 4 6 2" xfId="1791"/>
    <cellStyle name="Millares 2 4 3 4 6 3" xfId="2799"/>
    <cellStyle name="Millares 2 4 3 4 6 4" xfId="3807"/>
    <cellStyle name="Millares 2 4 3 4 6 5" xfId="4815"/>
    <cellStyle name="Millares 2 4 3 4 6 6" xfId="5823"/>
    <cellStyle name="Millares 2 4 3 4 6 7" xfId="6831"/>
    <cellStyle name="Millares 2 4 3 4 7" xfId="927"/>
    <cellStyle name="Millares 2 4 3 4 7 2" xfId="1935"/>
    <cellStyle name="Millares 2 4 3 4 7 3" xfId="2943"/>
    <cellStyle name="Millares 2 4 3 4 7 4" xfId="3951"/>
    <cellStyle name="Millares 2 4 3 4 7 5" xfId="4959"/>
    <cellStyle name="Millares 2 4 3 4 7 6" xfId="5967"/>
    <cellStyle name="Millares 2 4 3 4 7 7" xfId="6975"/>
    <cellStyle name="Millares 2 4 3 4 8" xfId="1071"/>
    <cellStyle name="Millares 2 4 3 4 9" xfId="2079"/>
    <cellStyle name="Millares 2 4 3 5" xfId="87"/>
    <cellStyle name="Millares 2 4 3 5 10" xfId="3111"/>
    <cellStyle name="Millares 2 4 3 5 11" xfId="4119"/>
    <cellStyle name="Millares 2 4 3 5 12" xfId="5127"/>
    <cellStyle name="Millares 2 4 3 5 13" xfId="6135"/>
    <cellStyle name="Millares 2 4 3 5 2" xfId="231"/>
    <cellStyle name="Millares 2 4 3 5 2 2" xfId="1239"/>
    <cellStyle name="Millares 2 4 3 5 2 3" xfId="2247"/>
    <cellStyle name="Millares 2 4 3 5 2 4" xfId="3255"/>
    <cellStyle name="Millares 2 4 3 5 2 5" xfId="4263"/>
    <cellStyle name="Millares 2 4 3 5 2 6" xfId="5271"/>
    <cellStyle name="Millares 2 4 3 5 2 7" xfId="6279"/>
    <cellStyle name="Millares 2 4 3 5 3" xfId="375"/>
    <cellStyle name="Millares 2 4 3 5 3 2" xfId="1383"/>
    <cellStyle name="Millares 2 4 3 5 3 3" xfId="2391"/>
    <cellStyle name="Millares 2 4 3 5 3 4" xfId="3399"/>
    <cellStyle name="Millares 2 4 3 5 3 5" xfId="4407"/>
    <cellStyle name="Millares 2 4 3 5 3 6" xfId="5415"/>
    <cellStyle name="Millares 2 4 3 5 3 7" xfId="6423"/>
    <cellStyle name="Millares 2 4 3 5 4" xfId="519"/>
    <cellStyle name="Millares 2 4 3 5 4 2" xfId="1527"/>
    <cellStyle name="Millares 2 4 3 5 4 3" xfId="2535"/>
    <cellStyle name="Millares 2 4 3 5 4 4" xfId="3543"/>
    <cellStyle name="Millares 2 4 3 5 4 5" xfId="4551"/>
    <cellStyle name="Millares 2 4 3 5 4 6" xfId="5559"/>
    <cellStyle name="Millares 2 4 3 5 4 7" xfId="6567"/>
    <cellStyle name="Millares 2 4 3 5 5" xfId="663"/>
    <cellStyle name="Millares 2 4 3 5 5 2" xfId="1671"/>
    <cellStyle name="Millares 2 4 3 5 5 3" xfId="2679"/>
    <cellStyle name="Millares 2 4 3 5 5 4" xfId="3687"/>
    <cellStyle name="Millares 2 4 3 5 5 5" xfId="4695"/>
    <cellStyle name="Millares 2 4 3 5 5 6" xfId="5703"/>
    <cellStyle name="Millares 2 4 3 5 5 7" xfId="6711"/>
    <cellStyle name="Millares 2 4 3 5 6" xfId="807"/>
    <cellStyle name="Millares 2 4 3 5 6 2" xfId="1815"/>
    <cellStyle name="Millares 2 4 3 5 6 3" xfId="2823"/>
    <cellStyle name="Millares 2 4 3 5 6 4" xfId="3831"/>
    <cellStyle name="Millares 2 4 3 5 6 5" xfId="4839"/>
    <cellStyle name="Millares 2 4 3 5 6 6" xfId="5847"/>
    <cellStyle name="Millares 2 4 3 5 6 7" xfId="6855"/>
    <cellStyle name="Millares 2 4 3 5 7" xfId="951"/>
    <cellStyle name="Millares 2 4 3 5 7 2" xfId="1959"/>
    <cellStyle name="Millares 2 4 3 5 7 3" xfId="2967"/>
    <cellStyle name="Millares 2 4 3 5 7 4" xfId="3975"/>
    <cellStyle name="Millares 2 4 3 5 7 5" xfId="4983"/>
    <cellStyle name="Millares 2 4 3 5 7 6" xfId="5991"/>
    <cellStyle name="Millares 2 4 3 5 7 7" xfId="6999"/>
    <cellStyle name="Millares 2 4 3 5 8" xfId="1095"/>
    <cellStyle name="Millares 2 4 3 5 9" xfId="2103"/>
    <cellStyle name="Millares 2 4 3 6" xfId="111"/>
    <cellStyle name="Millares 2 4 3 6 10" xfId="3135"/>
    <cellStyle name="Millares 2 4 3 6 11" xfId="4143"/>
    <cellStyle name="Millares 2 4 3 6 12" xfId="5151"/>
    <cellStyle name="Millares 2 4 3 6 13" xfId="6159"/>
    <cellStyle name="Millares 2 4 3 6 2" xfId="255"/>
    <cellStyle name="Millares 2 4 3 6 2 2" xfId="1263"/>
    <cellStyle name="Millares 2 4 3 6 2 3" xfId="2271"/>
    <cellStyle name="Millares 2 4 3 6 2 4" xfId="3279"/>
    <cellStyle name="Millares 2 4 3 6 2 5" xfId="4287"/>
    <cellStyle name="Millares 2 4 3 6 2 6" xfId="5295"/>
    <cellStyle name="Millares 2 4 3 6 2 7" xfId="6303"/>
    <cellStyle name="Millares 2 4 3 6 3" xfId="399"/>
    <cellStyle name="Millares 2 4 3 6 3 2" xfId="1407"/>
    <cellStyle name="Millares 2 4 3 6 3 3" xfId="2415"/>
    <cellStyle name="Millares 2 4 3 6 3 4" xfId="3423"/>
    <cellStyle name="Millares 2 4 3 6 3 5" xfId="4431"/>
    <cellStyle name="Millares 2 4 3 6 3 6" xfId="5439"/>
    <cellStyle name="Millares 2 4 3 6 3 7" xfId="6447"/>
    <cellStyle name="Millares 2 4 3 6 4" xfId="543"/>
    <cellStyle name="Millares 2 4 3 6 4 2" xfId="1551"/>
    <cellStyle name="Millares 2 4 3 6 4 3" xfId="2559"/>
    <cellStyle name="Millares 2 4 3 6 4 4" xfId="3567"/>
    <cellStyle name="Millares 2 4 3 6 4 5" xfId="4575"/>
    <cellStyle name="Millares 2 4 3 6 4 6" xfId="5583"/>
    <cellStyle name="Millares 2 4 3 6 4 7" xfId="6591"/>
    <cellStyle name="Millares 2 4 3 6 5" xfId="687"/>
    <cellStyle name="Millares 2 4 3 6 5 2" xfId="1695"/>
    <cellStyle name="Millares 2 4 3 6 5 3" xfId="2703"/>
    <cellStyle name="Millares 2 4 3 6 5 4" xfId="3711"/>
    <cellStyle name="Millares 2 4 3 6 5 5" xfId="4719"/>
    <cellStyle name="Millares 2 4 3 6 5 6" xfId="5727"/>
    <cellStyle name="Millares 2 4 3 6 5 7" xfId="6735"/>
    <cellStyle name="Millares 2 4 3 6 6" xfId="831"/>
    <cellStyle name="Millares 2 4 3 6 6 2" xfId="1839"/>
    <cellStyle name="Millares 2 4 3 6 6 3" xfId="2847"/>
    <cellStyle name="Millares 2 4 3 6 6 4" xfId="3855"/>
    <cellStyle name="Millares 2 4 3 6 6 5" xfId="4863"/>
    <cellStyle name="Millares 2 4 3 6 6 6" xfId="5871"/>
    <cellStyle name="Millares 2 4 3 6 6 7" xfId="6879"/>
    <cellStyle name="Millares 2 4 3 6 7" xfId="975"/>
    <cellStyle name="Millares 2 4 3 6 7 2" xfId="1983"/>
    <cellStyle name="Millares 2 4 3 6 7 3" xfId="2991"/>
    <cellStyle name="Millares 2 4 3 6 7 4" xfId="3999"/>
    <cellStyle name="Millares 2 4 3 6 7 5" xfId="5007"/>
    <cellStyle name="Millares 2 4 3 6 7 6" xfId="6015"/>
    <cellStyle name="Millares 2 4 3 6 7 7" xfId="7023"/>
    <cellStyle name="Millares 2 4 3 6 8" xfId="1119"/>
    <cellStyle name="Millares 2 4 3 6 9" xfId="2127"/>
    <cellStyle name="Millares 2 4 3 7" xfId="135"/>
    <cellStyle name="Millares 2 4 3 7 10" xfId="3159"/>
    <cellStyle name="Millares 2 4 3 7 11" xfId="4167"/>
    <cellStyle name="Millares 2 4 3 7 12" xfId="5175"/>
    <cellStyle name="Millares 2 4 3 7 13" xfId="6183"/>
    <cellStyle name="Millares 2 4 3 7 2" xfId="279"/>
    <cellStyle name="Millares 2 4 3 7 2 2" xfId="1287"/>
    <cellStyle name="Millares 2 4 3 7 2 3" xfId="2295"/>
    <cellStyle name="Millares 2 4 3 7 2 4" xfId="3303"/>
    <cellStyle name="Millares 2 4 3 7 2 5" xfId="4311"/>
    <cellStyle name="Millares 2 4 3 7 2 6" xfId="5319"/>
    <cellStyle name="Millares 2 4 3 7 2 7" xfId="6327"/>
    <cellStyle name="Millares 2 4 3 7 3" xfId="423"/>
    <cellStyle name="Millares 2 4 3 7 3 2" xfId="1431"/>
    <cellStyle name="Millares 2 4 3 7 3 3" xfId="2439"/>
    <cellStyle name="Millares 2 4 3 7 3 4" xfId="3447"/>
    <cellStyle name="Millares 2 4 3 7 3 5" xfId="4455"/>
    <cellStyle name="Millares 2 4 3 7 3 6" xfId="5463"/>
    <cellStyle name="Millares 2 4 3 7 3 7" xfId="6471"/>
    <cellStyle name="Millares 2 4 3 7 4" xfId="567"/>
    <cellStyle name="Millares 2 4 3 7 4 2" xfId="1575"/>
    <cellStyle name="Millares 2 4 3 7 4 3" xfId="2583"/>
    <cellStyle name="Millares 2 4 3 7 4 4" xfId="3591"/>
    <cellStyle name="Millares 2 4 3 7 4 5" xfId="4599"/>
    <cellStyle name="Millares 2 4 3 7 4 6" xfId="5607"/>
    <cellStyle name="Millares 2 4 3 7 4 7" xfId="6615"/>
    <cellStyle name="Millares 2 4 3 7 5" xfId="711"/>
    <cellStyle name="Millares 2 4 3 7 5 2" xfId="1719"/>
    <cellStyle name="Millares 2 4 3 7 5 3" xfId="2727"/>
    <cellStyle name="Millares 2 4 3 7 5 4" xfId="3735"/>
    <cellStyle name="Millares 2 4 3 7 5 5" xfId="4743"/>
    <cellStyle name="Millares 2 4 3 7 5 6" xfId="5751"/>
    <cellStyle name="Millares 2 4 3 7 5 7" xfId="6759"/>
    <cellStyle name="Millares 2 4 3 7 6" xfId="855"/>
    <cellStyle name="Millares 2 4 3 7 6 2" xfId="1863"/>
    <cellStyle name="Millares 2 4 3 7 6 3" xfId="2871"/>
    <cellStyle name="Millares 2 4 3 7 6 4" xfId="3879"/>
    <cellStyle name="Millares 2 4 3 7 6 5" xfId="4887"/>
    <cellStyle name="Millares 2 4 3 7 6 6" xfId="5895"/>
    <cellStyle name="Millares 2 4 3 7 6 7" xfId="6903"/>
    <cellStyle name="Millares 2 4 3 7 7" xfId="999"/>
    <cellStyle name="Millares 2 4 3 7 7 2" xfId="2007"/>
    <cellStyle name="Millares 2 4 3 7 7 3" xfId="3015"/>
    <cellStyle name="Millares 2 4 3 7 7 4" xfId="4023"/>
    <cellStyle name="Millares 2 4 3 7 7 5" xfId="5031"/>
    <cellStyle name="Millares 2 4 3 7 7 6" xfId="6039"/>
    <cellStyle name="Millares 2 4 3 7 7 7" xfId="7047"/>
    <cellStyle name="Millares 2 4 3 7 8" xfId="1143"/>
    <cellStyle name="Millares 2 4 3 7 9" xfId="2151"/>
    <cellStyle name="Millares 2 4 3 8" xfId="159"/>
    <cellStyle name="Millares 2 4 3 8 2" xfId="1167"/>
    <cellStyle name="Millares 2 4 3 8 3" xfId="2175"/>
    <cellStyle name="Millares 2 4 3 8 4" xfId="3183"/>
    <cellStyle name="Millares 2 4 3 8 5" xfId="4191"/>
    <cellStyle name="Millares 2 4 3 8 6" xfId="5199"/>
    <cellStyle name="Millares 2 4 3 8 7" xfId="6207"/>
    <cellStyle name="Millares 2 4 3 9" xfId="303"/>
    <cellStyle name="Millares 2 4 3 9 2" xfId="1311"/>
    <cellStyle name="Millares 2 4 3 9 3" xfId="2319"/>
    <cellStyle name="Millares 2 4 3 9 4" xfId="3327"/>
    <cellStyle name="Millares 2 4 3 9 5" xfId="4335"/>
    <cellStyle name="Millares 2 4 3 9 6" xfId="5343"/>
    <cellStyle name="Millares 2 4 3 9 7" xfId="6351"/>
    <cellStyle name="Millares 2 4 4" xfId="19"/>
    <cellStyle name="Millares 2 4 4 10" xfId="595"/>
    <cellStyle name="Millares 2 4 4 10 2" xfId="1603"/>
    <cellStyle name="Millares 2 4 4 10 3" xfId="2611"/>
    <cellStyle name="Millares 2 4 4 10 4" xfId="3619"/>
    <cellStyle name="Millares 2 4 4 10 5" xfId="4627"/>
    <cellStyle name="Millares 2 4 4 10 6" xfId="5635"/>
    <cellStyle name="Millares 2 4 4 10 7" xfId="6643"/>
    <cellStyle name="Millares 2 4 4 11" xfId="739"/>
    <cellStyle name="Millares 2 4 4 11 2" xfId="1747"/>
    <cellStyle name="Millares 2 4 4 11 3" xfId="2755"/>
    <cellStyle name="Millares 2 4 4 11 4" xfId="3763"/>
    <cellStyle name="Millares 2 4 4 11 5" xfId="4771"/>
    <cellStyle name="Millares 2 4 4 11 6" xfId="5779"/>
    <cellStyle name="Millares 2 4 4 11 7" xfId="6787"/>
    <cellStyle name="Millares 2 4 4 12" xfId="883"/>
    <cellStyle name="Millares 2 4 4 12 2" xfId="1891"/>
    <cellStyle name="Millares 2 4 4 12 3" xfId="2899"/>
    <cellStyle name="Millares 2 4 4 12 4" xfId="3907"/>
    <cellStyle name="Millares 2 4 4 12 5" xfId="4915"/>
    <cellStyle name="Millares 2 4 4 12 6" xfId="5923"/>
    <cellStyle name="Millares 2 4 4 12 7" xfId="6931"/>
    <cellStyle name="Millares 2 4 4 13" xfId="1027"/>
    <cellStyle name="Millares 2 4 4 14" xfId="2035"/>
    <cellStyle name="Millares 2 4 4 15" xfId="3043"/>
    <cellStyle name="Millares 2 4 4 16" xfId="4051"/>
    <cellStyle name="Millares 2 4 4 17" xfId="5059"/>
    <cellStyle name="Millares 2 4 4 18" xfId="6067"/>
    <cellStyle name="Millares 2 4 4 2" xfId="43"/>
    <cellStyle name="Millares 2 4 4 2 10" xfId="3067"/>
    <cellStyle name="Millares 2 4 4 2 11" xfId="4075"/>
    <cellStyle name="Millares 2 4 4 2 12" xfId="5083"/>
    <cellStyle name="Millares 2 4 4 2 13" xfId="6091"/>
    <cellStyle name="Millares 2 4 4 2 2" xfId="187"/>
    <cellStyle name="Millares 2 4 4 2 2 2" xfId="1195"/>
    <cellStyle name="Millares 2 4 4 2 2 3" xfId="2203"/>
    <cellStyle name="Millares 2 4 4 2 2 4" xfId="3211"/>
    <cellStyle name="Millares 2 4 4 2 2 5" xfId="4219"/>
    <cellStyle name="Millares 2 4 4 2 2 6" xfId="5227"/>
    <cellStyle name="Millares 2 4 4 2 2 7" xfId="6235"/>
    <cellStyle name="Millares 2 4 4 2 3" xfId="331"/>
    <cellStyle name="Millares 2 4 4 2 3 2" xfId="1339"/>
    <cellStyle name="Millares 2 4 4 2 3 3" xfId="2347"/>
    <cellStyle name="Millares 2 4 4 2 3 4" xfId="3355"/>
    <cellStyle name="Millares 2 4 4 2 3 5" xfId="4363"/>
    <cellStyle name="Millares 2 4 4 2 3 6" xfId="5371"/>
    <cellStyle name="Millares 2 4 4 2 3 7" xfId="6379"/>
    <cellStyle name="Millares 2 4 4 2 4" xfId="475"/>
    <cellStyle name="Millares 2 4 4 2 4 2" xfId="1483"/>
    <cellStyle name="Millares 2 4 4 2 4 3" xfId="2491"/>
    <cellStyle name="Millares 2 4 4 2 4 4" xfId="3499"/>
    <cellStyle name="Millares 2 4 4 2 4 5" xfId="4507"/>
    <cellStyle name="Millares 2 4 4 2 4 6" xfId="5515"/>
    <cellStyle name="Millares 2 4 4 2 4 7" xfId="6523"/>
    <cellStyle name="Millares 2 4 4 2 5" xfId="619"/>
    <cellStyle name="Millares 2 4 4 2 5 2" xfId="1627"/>
    <cellStyle name="Millares 2 4 4 2 5 3" xfId="2635"/>
    <cellStyle name="Millares 2 4 4 2 5 4" xfId="3643"/>
    <cellStyle name="Millares 2 4 4 2 5 5" xfId="4651"/>
    <cellStyle name="Millares 2 4 4 2 5 6" xfId="5659"/>
    <cellStyle name="Millares 2 4 4 2 5 7" xfId="6667"/>
    <cellStyle name="Millares 2 4 4 2 6" xfId="763"/>
    <cellStyle name="Millares 2 4 4 2 6 2" xfId="1771"/>
    <cellStyle name="Millares 2 4 4 2 6 3" xfId="2779"/>
    <cellStyle name="Millares 2 4 4 2 6 4" xfId="3787"/>
    <cellStyle name="Millares 2 4 4 2 6 5" xfId="4795"/>
    <cellStyle name="Millares 2 4 4 2 6 6" xfId="5803"/>
    <cellStyle name="Millares 2 4 4 2 6 7" xfId="6811"/>
    <cellStyle name="Millares 2 4 4 2 7" xfId="907"/>
    <cellStyle name="Millares 2 4 4 2 7 2" xfId="1915"/>
    <cellStyle name="Millares 2 4 4 2 7 3" xfId="2923"/>
    <cellStyle name="Millares 2 4 4 2 7 4" xfId="3931"/>
    <cellStyle name="Millares 2 4 4 2 7 5" xfId="4939"/>
    <cellStyle name="Millares 2 4 4 2 7 6" xfId="5947"/>
    <cellStyle name="Millares 2 4 4 2 7 7" xfId="6955"/>
    <cellStyle name="Millares 2 4 4 2 8" xfId="1051"/>
    <cellStyle name="Millares 2 4 4 2 9" xfId="2059"/>
    <cellStyle name="Millares 2 4 4 3" xfId="67"/>
    <cellStyle name="Millares 2 4 4 3 10" xfId="3091"/>
    <cellStyle name="Millares 2 4 4 3 11" xfId="4099"/>
    <cellStyle name="Millares 2 4 4 3 12" xfId="5107"/>
    <cellStyle name="Millares 2 4 4 3 13" xfId="6115"/>
    <cellStyle name="Millares 2 4 4 3 2" xfId="211"/>
    <cellStyle name="Millares 2 4 4 3 2 2" xfId="1219"/>
    <cellStyle name="Millares 2 4 4 3 2 3" xfId="2227"/>
    <cellStyle name="Millares 2 4 4 3 2 4" xfId="3235"/>
    <cellStyle name="Millares 2 4 4 3 2 5" xfId="4243"/>
    <cellStyle name="Millares 2 4 4 3 2 6" xfId="5251"/>
    <cellStyle name="Millares 2 4 4 3 2 7" xfId="6259"/>
    <cellStyle name="Millares 2 4 4 3 3" xfId="355"/>
    <cellStyle name="Millares 2 4 4 3 3 2" xfId="1363"/>
    <cellStyle name="Millares 2 4 4 3 3 3" xfId="2371"/>
    <cellStyle name="Millares 2 4 4 3 3 4" xfId="3379"/>
    <cellStyle name="Millares 2 4 4 3 3 5" xfId="4387"/>
    <cellStyle name="Millares 2 4 4 3 3 6" xfId="5395"/>
    <cellStyle name="Millares 2 4 4 3 3 7" xfId="6403"/>
    <cellStyle name="Millares 2 4 4 3 4" xfId="499"/>
    <cellStyle name="Millares 2 4 4 3 4 2" xfId="1507"/>
    <cellStyle name="Millares 2 4 4 3 4 3" xfId="2515"/>
    <cellStyle name="Millares 2 4 4 3 4 4" xfId="3523"/>
    <cellStyle name="Millares 2 4 4 3 4 5" xfId="4531"/>
    <cellStyle name="Millares 2 4 4 3 4 6" xfId="5539"/>
    <cellStyle name="Millares 2 4 4 3 4 7" xfId="6547"/>
    <cellStyle name="Millares 2 4 4 3 5" xfId="643"/>
    <cellStyle name="Millares 2 4 4 3 5 2" xfId="1651"/>
    <cellStyle name="Millares 2 4 4 3 5 3" xfId="2659"/>
    <cellStyle name="Millares 2 4 4 3 5 4" xfId="3667"/>
    <cellStyle name="Millares 2 4 4 3 5 5" xfId="4675"/>
    <cellStyle name="Millares 2 4 4 3 5 6" xfId="5683"/>
    <cellStyle name="Millares 2 4 4 3 5 7" xfId="6691"/>
    <cellStyle name="Millares 2 4 4 3 6" xfId="787"/>
    <cellStyle name="Millares 2 4 4 3 6 2" xfId="1795"/>
    <cellStyle name="Millares 2 4 4 3 6 3" xfId="2803"/>
    <cellStyle name="Millares 2 4 4 3 6 4" xfId="3811"/>
    <cellStyle name="Millares 2 4 4 3 6 5" xfId="4819"/>
    <cellStyle name="Millares 2 4 4 3 6 6" xfId="5827"/>
    <cellStyle name="Millares 2 4 4 3 6 7" xfId="6835"/>
    <cellStyle name="Millares 2 4 4 3 7" xfId="931"/>
    <cellStyle name="Millares 2 4 4 3 7 2" xfId="1939"/>
    <cellStyle name="Millares 2 4 4 3 7 3" xfId="2947"/>
    <cellStyle name="Millares 2 4 4 3 7 4" xfId="3955"/>
    <cellStyle name="Millares 2 4 4 3 7 5" xfId="4963"/>
    <cellStyle name="Millares 2 4 4 3 7 6" xfId="5971"/>
    <cellStyle name="Millares 2 4 4 3 7 7" xfId="6979"/>
    <cellStyle name="Millares 2 4 4 3 8" xfId="1075"/>
    <cellStyle name="Millares 2 4 4 3 9" xfId="2083"/>
    <cellStyle name="Millares 2 4 4 4" xfId="91"/>
    <cellStyle name="Millares 2 4 4 4 10" xfId="3115"/>
    <cellStyle name="Millares 2 4 4 4 11" xfId="4123"/>
    <cellStyle name="Millares 2 4 4 4 12" xfId="5131"/>
    <cellStyle name="Millares 2 4 4 4 13" xfId="6139"/>
    <cellStyle name="Millares 2 4 4 4 2" xfId="235"/>
    <cellStyle name="Millares 2 4 4 4 2 2" xfId="1243"/>
    <cellStyle name="Millares 2 4 4 4 2 3" xfId="2251"/>
    <cellStyle name="Millares 2 4 4 4 2 4" xfId="3259"/>
    <cellStyle name="Millares 2 4 4 4 2 5" xfId="4267"/>
    <cellStyle name="Millares 2 4 4 4 2 6" xfId="5275"/>
    <cellStyle name="Millares 2 4 4 4 2 7" xfId="6283"/>
    <cellStyle name="Millares 2 4 4 4 3" xfId="379"/>
    <cellStyle name="Millares 2 4 4 4 3 2" xfId="1387"/>
    <cellStyle name="Millares 2 4 4 4 3 3" xfId="2395"/>
    <cellStyle name="Millares 2 4 4 4 3 4" xfId="3403"/>
    <cellStyle name="Millares 2 4 4 4 3 5" xfId="4411"/>
    <cellStyle name="Millares 2 4 4 4 3 6" xfId="5419"/>
    <cellStyle name="Millares 2 4 4 4 3 7" xfId="6427"/>
    <cellStyle name="Millares 2 4 4 4 4" xfId="523"/>
    <cellStyle name="Millares 2 4 4 4 4 2" xfId="1531"/>
    <cellStyle name="Millares 2 4 4 4 4 3" xfId="2539"/>
    <cellStyle name="Millares 2 4 4 4 4 4" xfId="3547"/>
    <cellStyle name="Millares 2 4 4 4 4 5" xfId="4555"/>
    <cellStyle name="Millares 2 4 4 4 4 6" xfId="5563"/>
    <cellStyle name="Millares 2 4 4 4 4 7" xfId="6571"/>
    <cellStyle name="Millares 2 4 4 4 5" xfId="667"/>
    <cellStyle name="Millares 2 4 4 4 5 2" xfId="1675"/>
    <cellStyle name="Millares 2 4 4 4 5 3" xfId="2683"/>
    <cellStyle name="Millares 2 4 4 4 5 4" xfId="3691"/>
    <cellStyle name="Millares 2 4 4 4 5 5" xfId="4699"/>
    <cellStyle name="Millares 2 4 4 4 5 6" xfId="5707"/>
    <cellStyle name="Millares 2 4 4 4 5 7" xfId="6715"/>
    <cellStyle name="Millares 2 4 4 4 6" xfId="811"/>
    <cellStyle name="Millares 2 4 4 4 6 2" xfId="1819"/>
    <cellStyle name="Millares 2 4 4 4 6 3" xfId="2827"/>
    <cellStyle name="Millares 2 4 4 4 6 4" xfId="3835"/>
    <cellStyle name="Millares 2 4 4 4 6 5" xfId="4843"/>
    <cellStyle name="Millares 2 4 4 4 6 6" xfId="5851"/>
    <cellStyle name="Millares 2 4 4 4 6 7" xfId="6859"/>
    <cellStyle name="Millares 2 4 4 4 7" xfId="955"/>
    <cellStyle name="Millares 2 4 4 4 7 2" xfId="1963"/>
    <cellStyle name="Millares 2 4 4 4 7 3" xfId="2971"/>
    <cellStyle name="Millares 2 4 4 4 7 4" xfId="3979"/>
    <cellStyle name="Millares 2 4 4 4 7 5" xfId="4987"/>
    <cellStyle name="Millares 2 4 4 4 7 6" xfId="5995"/>
    <cellStyle name="Millares 2 4 4 4 7 7" xfId="7003"/>
    <cellStyle name="Millares 2 4 4 4 8" xfId="1099"/>
    <cellStyle name="Millares 2 4 4 4 9" xfId="2107"/>
    <cellStyle name="Millares 2 4 4 5" xfId="115"/>
    <cellStyle name="Millares 2 4 4 5 10" xfId="3139"/>
    <cellStyle name="Millares 2 4 4 5 11" xfId="4147"/>
    <cellStyle name="Millares 2 4 4 5 12" xfId="5155"/>
    <cellStyle name="Millares 2 4 4 5 13" xfId="6163"/>
    <cellStyle name="Millares 2 4 4 5 2" xfId="259"/>
    <cellStyle name="Millares 2 4 4 5 2 2" xfId="1267"/>
    <cellStyle name="Millares 2 4 4 5 2 3" xfId="2275"/>
    <cellStyle name="Millares 2 4 4 5 2 4" xfId="3283"/>
    <cellStyle name="Millares 2 4 4 5 2 5" xfId="4291"/>
    <cellStyle name="Millares 2 4 4 5 2 6" xfId="5299"/>
    <cellStyle name="Millares 2 4 4 5 2 7" xfId="6307"/>
    <cellStyle name="Millares 2 4 4 5 3" xfId="403"/>
    <cellStyle name="Millares 2 4 4 5 3 2" xfId="1411"/>
    <cellStyle name="Millares 2 4 4 5 3 3" xfId="2419"/>
    <cellStyle name="Millares 2 4 4 5 3 4" xfId="3427"/>
    <cellStyle name="Millares 2 4 4 5 3 5" xfId="4435"/>
    <cellStyle name="Millares 2 4 4 5 3 6" xfId="5443"/>
    <cellStyle name="Millares 2 4 4 5 3 7" xfId="6451"/>
    <cellStyle name="Millares 2 4 4 5 4" xfId="547"/>
    <cellStyle name="Millares 2 4 4 5 4 2" xfId="1555"/>
    <cellStyle name="Millares 2 4 4 5 4 3" xfId="2563"/>
    <cellStyle name="Millares 2 4 4 5 4 4" xfId="3571"/>
    <cellStyle name="Millares 2 4 4 5 4 5" xfId="4579"/>
    <cellStyle name="Millares 2 4 4 5 4 6" xfId="5587"/>
    <cellStyle name="Millares 2 4 4 5 4 7" xfId="6595"/>
    <cellStyle name="Millares 2 4 4 5 5" xfId="691"/>
    <cellStyle name="Millares 2 4 4 5 5 2" xfId="1699"/>
    <cellStyle name="Millares 2 4 4 5 5 3" xfId="2707"/>
    <cellStyle name="Millares 2 4 4 5 5 4" xfId="3715"/>
    <cellStyle name="Millares 2 4 4 5 5 5" xfId="4723"/>
    <cellStyle name="Millares 2 4 4 5 5 6" xfId="5731"/>
    <cellStyle name="Millares 2 4 4 5 5 7" xfId="6739"/>
    <cellStyle name="Millares 2 4 4 5 6" xfId="835"/>
    <cellStyle name="Millares 2 4 4 5 6 2" xfId="1843"/>
    <cellStyle name="Millares 2 4 4 5 6 3" xfId="2851"/>
    <cellStyle name="Millares 2 4 4 5 6 4" xfId="3859"/>
    <cellStyle name="Millares 2 4 4 5 6 5" xfId="4867"/>
    <cellStyle name="Millares 2 4 4 5 6 6" xfId="5875"/>
    <cellStyle name="Millares 2 4 4 5 6 7" xfId="6883"/>
    <cellStyle name="Millares 2 4 4 5 7" xfId="979"/>
    <cellStyle name="Millares 2 4 4 5 7 2" xfId="1987"/>
    <cellStyle name="Millares 2 4 4 5 7 3" xfId="2995"/>
    <cellStyle name="Millares 2 4 4 5 7 4" xfId="4003"/>
    <cellStyle name="Millares 2 4 4 5 7 5" xfId="5011"/>
    <cellStyle name="Millares 2 4 4 5 7 6" xfId="6019"/>
    <cellStyle name="Millares 2 4 4 5 7 7" xfId="7027"/>
    <cellStyle name="Millares 2 4 4 5 8" xfId="1123"/>
    <cellStyle name="Millares 2 4 4 5 9" xfId="2131"/>
    <cellStyle name="Millares 2 4 4 6" xfId="139"/>
    <cellStyle name="Millares 2 4 4 6 10" xfId="3163"/>
    <cellStyle name="Millares 2 4 4 6 11" xfId="4171"/>
    <cellStyle name="Millares 2 4 4 6 12" xfId="5179"/>
    <cellStyle name="Millares 2 4 4 6 13" xfId="6187"/>
    <cellStyle name="Millares 2 4 4 6 2" xfId="283"/>
    <cellStyle name="Millares 2 4 4 6 2 2" xfId="1291"/>
    <cellStyle name="Millares 2 4 4 6 2 3" xfId="2299"/>
    <cellStyle name="Millares 2 4 4 6 2 4" xfId="3307"/>
    <cellStyle name="Millares 2 4 4 6 2 5" xfId="4315"/>
    <cellStyle name="Millares 2 4 4 6 2 6" xfId="5323"/>
    <cellStyle name="Millares 2 4 4 6 2 7" xfId="6331"/>
    <cellStyle name="Millares 2 4 4 6 3" xfId="427"/>
    <cellStyle name="Millares 2 4 4 6 3 2" xfId="1435"/>
    <cellStyle name="Millares 2 4 4 6 3 3" xfId="2443"/>
    <cellStyle name="Millares 2 4 4 6 3 4" xfId="3451"/>
    <cellStyle name="Millares 2 4 4 6 3 5" xfId="4459"/>
    <cellStyle name="Millares 2 4 4 6 3 6" xfId="5467"/>
    <cellStyle name="Millares 2 4 4 6 3 7" xfId="6475"/>
    <cellStyle name="Millares 2 4 4 6 4" xfId="571"/>
    <cellStyle name="Millares 2 4 4 6 4 2" xfId="1579"/>
    <cellStyle name="Millares 2 4 4 6 4 3" xfId="2587"/>
    <cellStyle name="Millares 2 4 4 6 4 4" xfId="3595"/>
    <cellStyle name="Millares 2 4 4 6 4 5" xfId="4603"/>
    <cellStyle name="Millares 2 4 4 6 4 6" xfId="5611"/>
    <cellStyle name="Millares 2 4 4 6 4 7" xfId="6619"/>
    <cellStyle name="Millares 2 4 4 6 5" xfId="715"/>
    <cellStyle name="Millares 2 4 4 6 5 2" xfId="1723"/>
    <cellStyle name="Millares 2 4 4 6 5 3" xfId="2731"/>
    <cellStyle name="Millares 2 4 4 6 5 4" xfId="3739"/>
    <cellStyle name="Millares 2 4 4 6 5 5" xfId="4747"/>
    <cellStyle name="Millares 2 4 4 6 5 6" xfId="5755"/>
    <cellStyle name="Millares 2 4 4 6 5 7" xfId="6763"/>
    <cellStyle name="Millares 2 4 4 6 6" xfId="859"/>
    <cellStyle name="Millares 2 4 4 6 6 2" xfId="1867"/>
    <cellStyle name="Millares 2 4 4 6 6 3" xfId="2875"/>
    <cellStyle name="Millares 2 4 4 6 6 4" xfId="3883"/>
    <cellStyle name="Millares 2 4 4 6 6 5" xfId="4891"/>
    <cellStyle name="Millares 2 4 4 6 6 6" xfId="5899"/>
    <cellStyle name="Millares 2 4 4 6 6 7" xfId="6907"/>
    <cellStyle name="Millares 2 4 4 6 7" xfId="1003"/>
    <cellStyle name="Millares 2 4 4 6 7 2" xfId="2011"/>
    <cellStyle name="Millares 2 4 4 6 7 3" xfId="3019"/>
    <cellStyle name="Millares 2 4 4 6 7 4" xfId="4027"/>
    <cellStyle name="Millares 2 4 4 6 7 5" xfId="5035"/>
    <cellStyle name="Millares 2 4 4 6 7 6" xfId="6043"/>
    <cellStyle name="Millares 2 4 4 6 7 7" xfId="7051"/>
    <cellStyle name="Millares 2 4 4 6 8" xfId="1147"/>
    <cellStyle name="Millares 2 4 4 6 9" xfId="2155"/>
    <cellStyle name="Millares 2 4 4 7" xfId="163"/>
    <cellStyle name="Millares 2 4 4 7 2" xfId="1171"/>
    <cellStyle name="Millares 2 4 4 7 3" xfId="2179"/>
    <cellStyle name="Millares 2 4 4 7 4" xfId="3187"/>
    <cellStyle name="Millares 2 4 4 7 5" xfId="4195"/>
    <cellStyle name="Millares 2 4 4 7 6" xfId="5203"/>
    <cellStyle name="Millares 2 4 4 7 7" xfId="6211"/>
    <cellStyle name="Millares 2 4 4 8" xfId="307"/>
    <cellStyle name="Millares 2 4 4 8 2" xfId="1315"/>
    <cellStyle name="Millares 2 4 4 8 3" xfId="2323"/>
    <cellStyle name="Millares 2 4 4 8 4" xfId="3331"/>
    <cellStyle name="Millares 2 4 4 8 5" xfId="4339"/>
    <cellStyle name="Millares 2 4 4 8 6" xfId="5347"/>
    <cellStyle name="Millares 2 4 4 8 7" xfId="6355"/>
    <cellStyle name="Millares 2 4 4 9" xfId="451"/>
    <cellStyle name="Millares 2 4 4 9 2" xfId="1459"/>
    <cellStyle name="Millares 2 4 4 9 3" xfId="2467"/>
    <cellStyle name="Millares 2 4 4 9 4" xfId="3475"/>
    <cellStyle name="Millares 2 4 4 9 5" xfId="4483"/>
    <cellStyle name="Millares 2 4 4 9 6" xfId="5491"/>
    <cellStyle name="Millares 2 4 4 9 7" xfId="6499"/>
    <cellStyle name="Millares 2 4 5" xfId="31"/>
    <cellStyle name="Millares 2 4 5 10" xfId="3055"/>
    <cellStyle name="Millares 2 4 5 11" xfId="4063"/>
    <cellStyle name="Millares 2 4 5 12" xfId="5071"/>
    <cellStyle name="Millares 2 4 5 13" xfId="6079"/>
    <cellStyle name="Millares 2 4 5 2" xfId="175"/>
    <cellStyle name="Millares 2 4 5 2 2" xfId="1183"/>
    <cellStyle name="Millares 2 4 5 2 3" xfId="2191"/>
    <cellStyle name="Millares 2 4 5 2 4" xfId="3199"/>
    <cellStyle name="Millares 2 4 5 2 5" xfId="4207"/>
    <cellStyle name="Millares 2 4 5 2 6" xfId="5215"/>
    <cellStyle name="Millares 2 4 5 2 7" xfId="6223"/>
    <cellStyle name="Millares 2 4 5 3" xfId="319"/>
    <cellStyle name="Millares 2 4 5 3 2" xfId="1327"/>
    <cellStyle name="Millares 2 4 5 3 3" xfId="2335"/>
    <cellStyle name="Millares 2 4 5 3 4" xfId="3343"/>
    <cellStyle name="Millares 2 4 5 3 5" xfId="4351"/>
    <cellStyle name="Millares 2 4 5 3 6" xfId="5359"/>
    <cellStyle name="Millares 2 4 5 3 7" xfId="6367"/>
    <cellStyle name="Millares 2 4 5 4" xfId="463"/>
    <cellStyle name="Millares 2 4 5 4 2" xfId="1471"/>
    <cellStyle name="Millares 2 4 5 4 3" xfId="2479"/>
    <cellStyle name="Millares 2 4 5 4 4" xfId="3487"/>
    <cellStyle name="Millares 2 4 5 4 5" xfId="4495"/>
    <cellStyle name="Millares 2 4 5 4 6" xfId="5503"/>
    <cellStyle name="Millares 2 4 5 4 7" xfId="6511"/>
    <cellStyle name="Millares 2 4 5 5" xfId="607"/>
    <cellStyle name="Millares 2 4 5 5 2" xfId="1615"/>
    <cellStyle name="Millares 2 4 5 5 3" xfId="2623"/>
    <cellStyle name="Millares 2 4 5 5 4" xfId="3631"/>
    <cellStyle name="Millares 2 4 5 5 5" xfId="4639"/>
    <cellStyle name="Millares 2 4 5 5 6" xfId="5647"/>
    <cellStyle name="Millares 2 4 5 5 7" xfId="6655"/>
    <cellStyle name="Millares 2 4 5 6" xfId="751"/>
    <cellStyle name="Millares 2 4 5 6 2" xfId="1759"/>
    <cellStyle name="Millares 2 4 5 6 3" xfId="2767"/>
    <cellStyle name="Millares 2 4 5 6 4" xfId="3775"/>
    <cellStyle name="Millares 2 4 5 6 5" xfId="4783"/>
    <cellStyle name="Millares 2 4 5 6 6" xfId="5791"/>
    <cellStyle name="Millares 2 4 5 6 7" xfId="6799"/>
    <cellStyle name="Millares 2 4 5 7" xfId="895"/>
    <cellStyle name="Millares 2 4 5 7 2" xfId="1903"/>
    <cellStyle name="Millares 2 4 5 7 3" xfId="2911"/>
    <cellStyle name="Millares 2 4 5 7 4" xfId="3919"/>
    <cellStyle name="Millares 2 4 5 7 5" xfId="4927"/>
    <cellStyle name="Millares 2 4 5 7 6" xfId="5935"/>
    <cellStyle name="Millares 2 4 5 7 7" xfId="6943"/>
    <cellStyle name="Millares 2 4 5 8" xfId="1039"/>
    <cellStyle name="Millares 2 4 5 9" xfId="2047"/>
    <cellStyle name="Millares 2 4 6" xfId="55"/>
    <cellStyle name="Millares 2 4 6 10" xfId="3079"/>
    <cellStyle name="Millares 2 4 6 11" xfId="4087"/>
    <cellStyle name="Millares 2 4 6 12" xfId="5095"/>
    <cellStyle name="Millares 2 4 6 13" xfId="6103"/>
    <cellStyle name="Millares 2 4 6 2" xfId="199"/>
    <cellStyle name="Millares 2 4 6 2 2" xfId="1207"/>
    <cellStyle name="Millares 2 4 6 2 3" xfId="2215"/>
    <cellStyle name="Millares 2 4 6 2 4" xfId="3223"/>
    <cellStyle name="Millares 2 4 6 2 5" xfId="4231"/>
    <cellStyle name="Millares 2 4 6 2 6" xfId="5239"/>
    <cellStyle name="Millares 2 4 6 2 7" xfId="6247"/>
    <cellStyle name="Millares 2 4 6 3" xfId="343"/>
    <cellStyle name="Millares 2 4 6 3 2" xfId="1351"/>
    <cellStyle name="Millares 2 4 6 3 3" xfId="2359"/>
    <cellStyle name="Millares 2 4 6 3 4" xfId="3367"/>
    <cellStyle name="Millares 2 4 6 3 5" xfId="4375"/>
    <cellStyle name="Millares 2 4 6 3 6" xfId="5383"/>
    <cellStyle name="Millares 2 4 6 3 7" xfId="6391"/>
    <cellStyle name="Millares 2 4 6 4" xfId="487"/>
    <cellStyle name="Millares 2 4 6 4 2" xfId="1495"/>
    <cellStyle name="Millares 2 4 6 4 3" xfId="2503"/>
    <cellStyle name="Millares 2 4 6 4 4" xfId="3511"/>
    <cellStyle name="Millares 2 4 6 4 5" xfId="4519"/>
    <cellStyle name="Millares 2 4 6 4 6" xfId="5527"/>
    <cellStyle name="Millares 2 4 6 4 7" xfId="6535"/>
    <cellStyle name="Millares 2 4 6 5" xfId="631"/>
    <cellStyle name="Millares 2 4 6 5 2" xfId="1639"/>
    <cellStyle name="Millares 2 4 6 5 3" xfId="2647"/>
    <cellStyle name="Millares 2 4 6 5 4" xfId="3655"/>
    <cellStyle name="Millares 2 4 6 5 5" xfId="4663"/>
    <cellStyle name="Millares 2 4 6 5 6" xfId="5671"/>
    <cellStyle name="Millares 2 4 6 5 7" xfId="6679"/>
    <cellStyle name="Millares 2 4 6 6" xfId="775"/>
    <cellStyle name="Millares 2 4 6 6 2" xfId="1783"/>
    <cellStyle name="Millares 2 4 6 6 3" xfId="2791"/>
    <cellStyle name="Millares 2 4 6 6 4" xfId="3799"/>
    <cellStyle name="Millares 2 4 6 6 5" xfId="4807"/>
    <cellStyle name="Millares 2 4 6 6 6" xfId="5815"/>
    <cellStyle name="Millares 2 4 6 6 7" xfId="6823"/>
    <cellStyle name="Millares 2 4 6 7" xfId="919"/>
    <cellStyle name="Millares 2 4 6 7 2" xfId="1927"/>
    <cellStyle name="Millares 2 4 6 7 3" xfId="2935"/>
    <cellStyle name="Millares 2 4 6 7 4" xfId="3943"/>
    <cellStyle name="Millares 2 4 6 7 5" xfId="4951"/>
    <cellStyle name="Millares 2 4 6 7 6" xfId="5959"/>
    <cellStyle name="Millares 2 4 6 7 7" xfId="6967"/>
    <cellStyle name="Millares 2 4 6 8" xfId="1063"/>
    <cellStyle name="Millares 2 4 6 9" xfId="2071"/>
    <cellStyle name="Millares 2 4 7" xfId="79"/>
    <cellStyle name="Millares 2 4 7 10" xfId="3103"/>
    <cellStyle name="Millares 2 4 7 11" xfId="4111"/>
    <cellStyle name="Millares 2 4 7 12" xfId="5119"/>
    <cellStyle name="Millares 2 4 7 13" xfId="6127"/>
    <cellStyle name="Millares 2 4 7 2" xfId="223"/>
    <cellStyle name="Millares 2 4 7 2 2" xfId="1231"/>
    <cellStyle name="Millares 2 4 7 2 3" xfId="2239"/>
    <cellStyle name="Millares 2 4 7 2 4" xfId="3247"/>
    <cellStyle name="Millares 2 4 7 2 5" xfId="4255"/>
    <cellStyle name="Millares 2 4 7 2 6" xfId="5263"/>
    <cellStyle name="Millares 2 4 7 2 7" xfId="6271"/>
    <cellStyle name="Millares 2 4 7 3" xfId="367"/>
    <cellStyle name="Millares 2 4 7 3 2" xfId="1375"/>
    <cellStyle name="Millares 2 4 7 3 3" xfId="2383"/>
    <cellStyle name="Millares 2 4 7 3 4" xfId="3391"/>
    <cellStyle name="Millares 2 4 7 3 5" xfId="4399"/>
    <cellStyle name="Millares 2 4 7 3 6" xfId="5407"/>
    <cellStyle name="Millares 2 4 7 3 7" xfId="6415"/>
    <cellStyle name="Millares 2 4 7 4" xfId="511"/>
    <cellStyle name="Millares 2 4 7 4 2" xfId="1519"/>
    <cellStyle name="Millares 2 4 7 4 3" xfId="2527"/>
    <cellStyle name="Millares 2 4 7 4 4" xfId="3535"/>
    <cellStyle name="Millares 2 4 7 4 5" xfId="4543"/>
    <cellStyle name="Millares 2 4 7 4 6" xfId="5551"/>
    <cellStyle name="Millares 2 4 7 4 7" xfId="6559"/>
    <cellStyle name="Millares 2 4 7 5" xfId="655"/>
    <cellStyle name="Millares 2 4 7 5 2" xfId="1663"/>
    <cellStyle name="Millares 2 4 7 5 3" xfId="2671"/>
    <cellStyle name="Millares 2 4 7 5 4" xfId="3679"/>
    <cellStyle name="Millares 2 4 7 5 5" xfId="4687"/>
    <cellStyle name="Millares 2 4 7 5 6" xfId="5695"/>
    <cellStyle name="Millares 2 4 7 5 7" xfId="6703"/>
    <cellStyle name="Millares 2 4 7 6" xfId="799"/>
    <cellStyle name="Millares 2 4 7 6 2" xfId="1807"/>
    <cellStyle name="Millares 2 4 7 6 3" xfId="2815"/>
    <cellStyle name="Millares 2 4 7 6 4" xfId="3823"/>
    <cellStyle name="Millares 2 4 7 6 5" xfId="4831"/>
    <cellStyle name="Millares 2 4 7 6 6" xfId="5839"/>
    <cellStyle name="Millares 2 4 7 6 7" xfId="6847"/>
    <cellStyle name="Millares 2 4 7 7" xfId="943"/>
    <cellStyle name="Millares 2 4 7 7 2" xfId="1951"/>
    <cellStyle name="Millares 2 4 7 7 3" xfId="2959"/>
    <cellStyle name="Millares 2 4 7 7 4" xfId="3967"/>
    <cellStyle name="Millares 2 4 7 7 5" xfId="4975"/>
    <cellStyle name="Millares 2 4 7 7 6" xfId="5983"/>
    <cellStyle name="Millares 2 4 7 7 7" xfId="6991"/>
    <cellStyle name="Millares 2 4 7 8" xfId="1087"/>
    <cellStyle name="Millares 2 4 7 9" xfId="2095"/>
    <cellStyle name="Millares 2 4 8" xfId="103"/>
    <cellStyle name="Millares 2 4 8 10" xfId="3127"/>
    <cellStyle name="Millares 2 4 8 11" xfId="4135"/>
    <cellStyle name="Millares 2 4 8 12" xfId="5143"/>
    <cellStyle name="Millares 2 4 8 13" xfId="6151"/>
    <cellStyle name="Millares 2 4 8 2" xfId="247"/>
    <cellStyle name="Millares 2 4 8 2 2" xfId="1255"/>
    <cellStyle name="Millares 2 4 8 2 3" xfId="2263"/>
    <cellStyle name="Millares 2 4 8 2 4" xfId="3271"/>
    <cellStyle name="Millares 2 4 8 2 5" xfId="4279"/>
    <cellStyle name="Millares 2 4 8 2 6" xfId="5287"/>
    <cellStyle name="Millares 2 4 8 2 7" xfId="6295"/>
    <cellStyle name="Millares 2 4 8 3" xfId="391"/>
    <cellStyle name="Millares 2 4 8 3 2" xfId="1399"/>
    <cellStyle name="Millares 2 4 8 3 3" xfId="2407"/>
    <cellStyle name="Millares 2 4 8 3 4" xfId="3415"/>
    <cellStyle name="Millares 2 4 8 3 5" xfId="4423"/>
    <cellStyle name="Millares 2 4 8 3 6" xfId="5431"/>
    <cellStyle name="Millares 2 4 8 3 7" xfId="6439"/>
    <cellStyle name="Millares 2 4 8 4" xfId="535"/>
    <cellStyle name="Millares 2 4 8 4 2" xfId="1543"/>
    <cellStyle name="Millares 2 4 8 4 3" xfId="2551"/>
    <cellStyle name="Millares 2 4 8 4 4" xfId="3559"/>
    <cellStyle name="Millares 2 4 8 4 5" xfId="4567"/>
    <cellStyle name="Millares 2 4 8 4 6" xfId="5575"/>
    <cellStyle name="Millares 2 4 8 4 7" xfId="6583"/>
    <cellStyle name="Millares 2 4 8 5" xfId="679"/>
    <cellStyle name="Millares 2 4 8 5 2" xfId="1687"/>
    <cellStyle name="Millares 2 4 8 5 3" xfId="2695"/>
    <cellStyle name="Millares 2 4 8 5 4" xfId="3703"/>
    <cellStyle name="Millares 2 4 8 5 5" xfId="4711"/>
    <cellStyle name="Millares 2 4 8 5 6" xfId="5719"/>
    <cellStyle name="Millares 2 4 8 5 7" xfId="6727"/>
    <cellStyle name="Millares 2 4 8 6" xfId="823"/>
    <cellStyle name="Millares 2 4 8 6 2" xfId="1831"/>
    <cellStyle name="Millares 2 4 8 6 3" xfId="2839"/>
    <cellStyle name="Millares 2 4 8 6 4" xfId="3847"/>
    <cellStyle name="Millares 2 4 8 6 5" xfId="4855"/>
    <cellStyle name="Millares 2 4 8 6 6" xfId="5863"/>
    <cellStyle name="Millares 2 4 8 6 7" xfId="6871"/>
    <cellStyle name="Millares 2 4 8 7" xfId="967"/>
    <cellStyle name="Millares 2 4 8 7 2" xfId="1975"/>
    <cellStyle name="Millares 2 4 8 7 3" xfId="2983"/>
    <cellStyle name="Millares 2 4 8 7 4" xfId="3991"/>
    <cellStyle name="Millares 2 4 8 7 5" xfId="4999"/>
    <cellStyle name="Millares 2 4 8 7 6" xfId="6007"/>
    <cellStyle name="Millares 2 4 8 7 7" xfId="7015"/>
    <cellStyle name="Millares 2 4 8 8" xfId="1111"/>
    <cellStyle name="Millares 2 4 8 9" xfId="2119"/>
    <cellStyle name="Millares 2 4 9" xfId="127"/>
    <cellStyle name="Millares 2 4 9 10" xfId="3151"/>
    <cellStyle name="Millares 2 4 9 11" xfId="4159"/>
    <cellStyle name="Millares 2 4 9 12" xfId="5167"/>
    <cellStyle name="Millares 2 4 9 13" xfId="6175"/>
    <cellStyle name="Millares 2 4 9 2" xfId="271"/>
    <cellStyle name="Millares 2 4 9 2 2" xfId="1279"/>
    <cellStyle name="Millares 2 4 9 2 3" xfId="2287"/>
    <cellStyle name="Millares 2 4 9 2 4" xfId="3295"/>
    <cellStyle name="Millares 2 4 9 2 5" xfId="4303"/>
    <cellStyle name="Millares 2 4 9 2 6" xfId="5311"/>
    <cellStyle name="Millares 2 4 9 2 7" xfId="6319"/>
    <cellStyle name="Millares 2 4 9 3" xfId="415"/>
    <cellStyle name="Millares 2 4 9 3 2" xfId="1423"/>
    <cellStyle name="Millares 2 4 9 3 3" xfId="2431"/>
    <cellStyle name="Millares 2 4 9 3 4" xfId="3439"/>
    <cellStyle name="Millares 2 4 9 3 5" xfId="4447"/>
    <cellStyle name="Millares 2 4 9 3 6" xfId="5455"/>
    <cellStyle name="Millares 2 4 9 3 7" xfId="6463"/>
    <cellStyle name="Millares 2 4 9 4" xfId="559"/>
    <cellStyle name="Millares 2 4 9 4 2" xfId="1567"/>
    <cellStyle name="Millares 2 4 9 4 3" xfId="2575"/>
    <cellStyle name="Millares 2 4 9 4 4" xfId="3583"/>
    <cellStyle name="Millares 2 4 9 4 5" xfId="4591"/>
    <cellStyle name="Millares 2 4 9 4 6" xfId="5599"/>
    <cellStyle name="Millares 2 4 9 4 7" xfId="6607"/>
    <cellStyle name="Millares 2 4 9 5" xfId="703"/>
    <cellStyle name="Millares 2 4 9 5 2" xfId="1711"/>
    <cellStyle name="Millares 2 4 9 5 3" xfId="2719"/>
    <cellStyle name="Millares 2 4 9 5 4" xfId="3727"/>
    <cellStyle name="Millares 2 4 9 5 5" xfId="4735"/>
    <cellStyle name="Millares 2 4 9 5 6" xfId="5743"/>
    <cellStyle name="Millares 2 4 9 5 7" xfId="6751"/>
    <cellStyle name="Millares 2 4 9 6" xfId="847"/>
    <cellStyle name="Millares 2 4 9 6 2" xfId="1855"/>
    <cellStyle name="Millares 2 4 9 6 3" xfId="2863"/>
    <cellStyle name="Millares 2 4 9 6 4" xfId="3871"/>
    <cellStyle name="Millares 2 4 9 6 5" xfId="4879"/>
    <cellStyle name="Millares 2 4 9 6 6" xfId="5887"/>
    <cellStyle name="Millares 2 4 9 6 7" xfId="6895"/>
    <cellStyle name="Millares 2 4 9 7" xfId="991"/>
    <cellStyle name="Millares 2 4 9 7 2" xfId="1999"/>
    <cellStyle name="Millares 2 4 9 7 3" xfId="3007"/>
    <cellStyle name="Millares 2 4 9 7 4" xfId="4015"/>
    <cellStyle name="Millares 2 4 9 7 5" xfId="5023"/>
    <cellStyle name="Millares 2 4 9 7 6" xfId="6031"/>
    <cellStyle name="Millares 2 4 9 7 7" xfId="7039"/>
    <cellStyle name="Millares 2 4 9 8" xfId="1135"/>
    <cellStyle name="Millares 2 4 9 9" xfId="2143"/>
    <cellStyle name="Millares 2 5" xfId="8"/>
    <cellStyle name="Millares 2 5 10" xfId="440"/>
    <cellStyle name="Millares 2 5 10 2" xfId="1448"/>
    <cellStyle name="Millares 2 5 10 3" xfId="2456"/>
    <cellStyle name="Millares 2 5 10 4" xfId="3464"/>
    <cellStyle name="Millares 2 5 10 5" xfId="4472"/>
    <cellStyle name="Millares 2 5 10 6" xfId="5480"/>
    <cellStyle name="Millares 2 5 10 7" xfId="6488"/>
    <cellStyle name="Millares 2 5 11" xfId="584"/>
    <cellStyle name="Millares 2 5 11 2" xfId="1592"/>
    <cellStyle name="Millares 2 5 11 3" xfId="2600"/>
    <cellStyle name="Millares 2 5 11 4" xfId="3608"/>
    <cellStyle name="Millares 2 5 11 5" xfId="4616"/>
    <cellStyle name="Millares 2 5 11 6" xfId="5624"/>
    <cellStyle name="Millares 2 5 11 7" xfId="6632"/>
    <cellStyle name="Millares 2 5 12" xfId="728"/>
    <cellStyle name="Millares 2 5 12 2" xfId="1736"/>
    <cellStyle name="Millares 2 5 12 3" xfId="2744"/>
    <cellStyle name="Millares 2 5 12 4" xfId="3752"/>
    <cellStyle name="Millares 2 5 12 5" xfId="4760"/>
    <cellStyle name="Millares 2 5 12 6" xfId="5768"/>
    <cellStyle name="Millares 2 5 12 7" xfId="6776"/>
    <cellStyle name="Millares 2 5 13" xfId="872"/>
    <cellStyle name="Millares 2 5 13 2" xfId="1880"/>
    <cellStyle name="Millares 2 5 13 3" xfId="2888"/>
    <cellStyle name="Millares 2 5 13 4" xfId="3896"/>
    <cellStyle name="Millares 2 5 13 5" xfId="4904"/>
    <cellStyle name="Millares 2 5 13 6" xfId="5912"/>
    <cellStyle name="Millares 2 5 13 7" xfId="6920"/>
    <cellStyle name="Millares 2 5 14" xfId="1016"/>
    <cellStyle name="Millares 2 5 15" xfId="2024"/>
    <cellStyle name="Millares 2 5 16" xfId="3032"/>
    <cellStyle name="Millares 2 5 17" xfId="4040"/>
    <cellStyle name="Millares 2 5 18" xfId="5048"/>
    <cellStyle name="Millares 2 5 19" xfId="6056"/>
    <cellStyle name="Millares 2 5 2" xfId="20"/>
    <cellStyle name="Millares 2 5 2 10" xfId="596"/>
    <cellStyle name="Millares 2 5 2 10 2" xfId="1604"/>
    <cellStyle name="Millares 2 5 2 10 3" xfId="2612"/>
    <cellStyle name="Millares 2 5 2 10 4" xfId="3620"/>
    <cellStyle name="Millares 2 5 2 10 5" xfId="4628"/>
    <cellStyle name="Millares 2 5 2 10 6" xfId="5636"/>
    <cellStyle name="Millares 2 5 2 10 7" xfId="6644"/>
    <cellStyle name="Millares 2 5 2 11" xfId="740"/>
    <cellStyle name="Millares 2 5 2 11 2" xfId="1748"/>
    <cellStyle name="Millares 2 5 2 11 3" xfId="2756"/>
    <cellStyle name="Millares 2 5 2 11 4" xfId="3764"/>
    <cellStyle name="Millares 2 5 2 11 5" xfId="4772"/>
    <cellStyle name="Millares 2 5 2 11 6" xfId="5780"/>
    <cellStyle name="Millares 2 5 2 11 7" xfId="6788"/>
    <cellStyle name="Millares 2 5 2 12" xfId="884"/>
    <cellStyle name="Millares 2 5 2 12 2" xfId="1892"/>
    <cellStyle name="Millares 2 5 2 12 3" xfId="2900"/>
    <cellStyle name="Millares 2 5 2 12 4" xfId="3908"/>
    <cellStyle name="Millares 2 5 2 12 5" xfId="4916"/>
    <cellStyle name="Millares 2 5 2 12 6" xfId="5924"/>
    <cellStyle name="Millares 2 5 2 12 7" xfId="6932"/>
    <cellStyle name="Millares 2 5 2 13" xfId="1028"/>
    <cellStyle name="Millares 2 5 2 14" xfId="2036"/>
    <cellStyle name="Millares 2 5 2 15" xfId="3044"/>
    <cellStyle name="Millares 2 5 2 16" xfId="4052"/>
    <cellStyle name="Millares 2 5 2 17" xfId="5060"/>
    <cellStyle name="Millares 2 5 2 18" xfId="6068"/>
    <cellStyle name="Millares 2 5 2 2" xfId="44"/>
    <cellStyle name="Millares 2 5 2 2 10" xfId="3068"/>
    <cellStyle name="Millares 2 5 2 2 11" xfId="4076"/>
    <cellStyle name="Millares 2 5 2 2 12" xfId="5084"/>
    <cellStyle name="Millares 2 5 2 2 13" xfId="6092"/>
    <cellStyle name="Millares 2 5 2 2 2" xfId="188"/>
    <cellStyle name="Millares 2 5 2 2 2 2" xfId="1196"/>
    <cellStyle name="Millares 2 5 2 2 2 3" xfId="2204"/>
    <cellStyle name="Millares 2 5 2 2 2 4" xfId="3212"/>
    <cellStyle name="Millares 2 5 2 2 2 5" xfId="4220"/>
    <cellStyle name="Millares 2 5 2 2 2 6" xfId="5228"/>
    <cellStyle name="Millares 2 5 2 2 2 7" xfId="6236"/>
    <cellStyle name="Millares 2 5 2 2 3" xfId="332"/>
    <cellStyle name="Millares 2 5 2 2 3 2" xfId="1340"/>
    <cellStyle name="Millares 2 5 2 2 3 3" xfId="2348"/>
    <cellStyle name="Millares 2 5 2 2 3 4" xfId="3356"/>
    <cellStyle name="Millares 2 5 2 2 3 5" xfId="4364"/>
    <cellStyle name="Millares 2 5 2 2 3 6" xfId="5372"/>
    <cellStyle name="Millares 2 5 2 2 3 7" xfId="6380"/>
    <cellStyle name="Millares 2 5 2 2 4" xfId="476"/>
    <cellStyle name="Millares 2 5 2 2 4 2" xfId="1484"/>
    <cellStyle name="Millares 2 5 2 2 4 3" xfId="2492"/>
    <cellStyle name="Millares 2 5 2 2 4 4" xfId="3500"/>
    <cellStyle name="Millares 2 5 2 2 4 5" xfId="4508"/>
    <cellStyle name="Millares 2 5 2 2 4 6" xfId="5516"/>
    <cellStyle name="Millares 2 5 2 2 4 7" xfId="6524"/>
    <cellStyle name="Millares 2 5 2 2 5" xfId="620"/>
    <cellStyle name="Millares 2 5 2 2 5 2" xfId="1628"/>
    <cellStyle name="Millares 2 5 2 2 5 3" xfId="2636"/>
    <cellStyle name="Millares 2 5 2 2 5 4" xfId="3644"/>
    <cellStyle name="Millares 2 5 2 2 5 5" xfId="4652"/>
    <cellStyle name="Millares 2 5 2 2 5 6" xfId="5660"/>
    <cellStyle name="Millares 2 5 2 2 5 7" xfId="6668"/>
    <cellStyle name="Millares 2 5 2 2 6" xfId="764"/>
    <cellStyle name="Millares 2 5 2 2 6 2" xfId="1772"/>
    <cellStyle name="Millares 2 5 2 2 6 3" xfId="2780"/>
    <cellStyle name="Millares 2 5 2 2 6 4" xfId="3788"/>
    <cellStyle name="Millares 2 5 2 2 6 5" xfId="4796"/>
    <cellStyle name="Millares 2 5 2 2 6 6" xfId="5804"/>
    <cellStyle name="Millares 2 5 2 2 6 7" xfId="6812"/>
    <cellStyle name="Millares 2 5 2 2 7" xfId="908"/>
    <cellStyle name="Millares 2 5 2 2 7 2" xfId="1916"/>
    <cellStyle name="Millares 2 5 2 2 7 3" xfId="2924"/>
    <cellStyle name="Millares 2 5 2 2 7 4" xfId="3932"/>
    <cellStyle name="Millares 2 5 2 2 7 5" xfId="4940"/>
    <cellStyle name="Millares 2 5 2 2 7 6" xfId="5948"/>
    <cellStyle name="Millares 2 5 2 2 7 7" xfId="6956"/>
    <cellStyle name="Millares 2 5 2 2 8" xfId="1052"/>
    <cellStyle name="Millares 2 5 2 2 9" xfId="2060"/>
    <cellStyle name="Millares 2 5 2 3" xfId="68"/>
    <cellStyle name="Millares 2 5 2 3 10" xfId="3092"/>
    <cellStyle name="Millares 2 5 2 3 11" xfId="4100"/>
    <cellStyle name="Millares 2 5 2 3 12" xfId="5108"/>
    <cellStyle name="Millares 2 5 2 3 13" xfId="6116"/>
    <cellStyle name="Millares 2 5 2 3 2" xfId="212"/>
    <cellStyle name="Millares 2 5 2 3 2 2" xfId="1220"/>
    <cellStyle name="Millares 2 5 2 3 2 3" xfId="2228"/>
    <cellStyle name="Millares 2 5 2 3 2 4" xfId="3236"/>
    <cellStyle name="Millares 2 5 2 3 2 5" xfId="4244"/>
    <cellStyle name="Millares 2 5 2 3 2 6" xfId="5252"/>
    <cellStyle name="Millares 2 5 2 3 2 7" xfId="6260"/>
    <cellStyle name="Millares 2 5 2 3 3" xfId="356"/>
    <cellStyle name="Millares 2 5 2 3 3 2" xfId="1364"/>
    <cellStyle name="Millares 2 5 2 3 3 3" xfId="2372"/>
    <cellStyle name="Millares 2 5 2 3 3 4" xfId="3380"/>
    <cellStyle name="Millares 2 5 2 3 3 5" xfId="4388"/>
    <cellStyle name="Millares 2 5 2 3 3 6" xfId="5396"/>
    <cellStyle name="Millares 2 5 2 3 3 7" xfId="6404"/>
    <cellStyle name="Millares 2 5 2 3 4" xfId="500"/>
    <cellStyle name="Millares 2 5 2 3 4 2" xfId="1508"/>
    <cellStyle name="Millares 2 5 2 3 4 3" xfId="2516"/>
    <cellStyle name="Millares 2 5 2 3 4 4" xfId="3524"/>
    <cellStyle name="Millares 2 5 2 3 4 5" xfId="4532"/>
    <cellStyle name="Millares 2 5 2 3 4 6" xfId="5540"/>
    <cellStyle name="Millares 2 5 2 3 4 7" xfId="6548"/>
    <cellStyle name="Millares 2 5 2 3 5" xfId="644"/>
    <cellStyle name="Millares 2 5 2 3 5 2" xfId="1652"/>
    <cellStyle name="Millares 2 5 2 3 5 3" xfId="2660"/>
    <cellStyle name="Millares 2 5 2 3 5 4" xfId="3668"/>
    <cellStyle name="Millares 2 5 2 3 5 5" xfId="4676"/>
    <cellStyle name="Millares 2 5 2 3 5 6" xfId="5684"/>
    <cellStyle name="Millares 2 5 2 3 5 7" xfId="6692"/>
    <cellStyle name="Millares 2 5 2 3 6" xfId="788"/>
    <cellStyle name="Millares 2 5 2 3 6 2" xfId="1796"/>
    <cellStyle name="Millares 2 5 2 3 6 3" xfId="2804"/>
    <cellStyle name="Millares 2 5 2 3 6 4" xfId="3812"/>
    <cellStyle name="Millares 2 5 2 3 6 5" xfId="4820"/>
    <cellStyle name="Millares 2 5 2 3 6 6" xfId="5828"/>
    <cellStyle name="Millares 2 5 2 3 6 7" xfId="6836"/>
    <cellStyle name="Millares 2 5 2 3 7" xfId="932"/>
    <cellStyle name="Millares 2 5 2 3 7 2" xfId="1940"/>
    <cellStyle name="Millares 2 5 2 3 7 3" xfId="2948"/>
    <cellStyle name="Millares 2 5 2 3 7 4" xfId="3956"/>
    <cellStyle name="Millares 2 5 2 3 7 5" xfId="4964"/>
    <cellStyle name="Millares 2 5 2 3 7 6" xfId="5972"/>
    <cellStyle name="Millares 2 5 2 3 7 7" xfId="6980"/>
    <cellStyle name="Millares 2 5 2 3 8" xfId="1076"/>
    <cellStyle name="Millares 2 5 2 3 9" xfId="2084"/>
    <cellStyle name="Millares 2 5 2 4" xfId="92"/>
    <cellStyle name="Millares 2 5 2 4 10" xfId="3116"/>
    <cellStyle name="Millares 2 5 2 4 11" xfId="4124"/>
    <cellStyle name="Millares 2 5 2 4 12" xfId="5132"/>
    <cellStyle name="Millares 2 5 2 4 13" xfId="6140"/>
    <cellStyle name="Millares 2 5 2 4 2" xfId="236"/>
    <cellStyle name="Millares 2 5 2 4 2 2" xfId="1244"/>
    <cellStyle name="Millares 2 5 2 4 2 3" xfId="2252"/>
    <cellStyle name="Millares 2 5 2 4 2 4" xfId="3260"/>
    <cellStyle name="Millares 2 5 2 4 2 5" xfId="4268"/>
    <cellStyle name="Millares 2 5 2 4 2 6" xfId="5276"/>
    <cellStyle name="Millares 2 5 2 4 2 7" xfId="6284"/>
    <cellStyle name="Millares 2 5 2 4 3" xfId="380"/>
    <cellStyle name="Millares 2 5 2 4 3 2" xfId="1388"/>
    <cellStyle name="Millares 2 5 2 4 3 3" xfId="2396"/>
    <cellStyle name="Millares 2 5 2 4 3 4" xfId="3404"/>
    <cellStyle name="Millares 2 5 2 4 3 5" xfId="4412"/>
    <cellStyle name="Millares 2 5 2 4 3 6" xfId="5420"/>
    <cellStyle name="Millares 2 5 2 4 3 7" xfId="6428"/>
    <cellStyle name="Millares 2 5 2 4 4" xfId="524"/>
    <cellStyle name="Millares 2 5 2 4 4 2" xfId="1532"/>
    <cellStyle name="Millares 2 5 2 4 4 3" xfId="2540"/>
    <cellStyle name="Millares 2 5 2 4 4 4" xfId="3548"/>
    <cellStyle name="Millares 2 5 2 4 4 5" xfId="4556"/>
    <cellStyle name="Millares 2 5 2 4 4 6" xfId="5564"/>
    <cellStyle name="Millares 2 5 2 4 4 7" xfId="6572"/>
    <cellStyle name="Millares 2 5 2 4 5" xfId="668"/>
    <cellStyle name="Millares 2 5 2 4 5 2" xfId="1676"/>
    <cellStyle name="Millares 2 5 2 4 5 3" xfId="2684"/>
    <cellStyle name="Millares 2 5 2 4 5 4" xfId="3692"/>
    <cellStyle name="Millares 2 5 2 4 5 5" xfId="4700"/>
    <cellStyle name="Millares 2 5 2 4 5 6" xfId="5708"/>
    <cellStyle name="Millares 2 5 2 4 5 7" xfId="6716"/>
    <cellStyle name="Millares 2 5 2 4 6" xfId="812"/>
    <cellStyle name="Millares 2 5 2 4 6 2" xfId="1820"/>
    <cellStyle name="Millares 2 5 2 4 6 3" xfId="2828"/>
    <cellStyle name="Millares 2 5 2 4 6 4" xfId="3836"/>
    <cellStyle name="Millares 2 5 2 4 6 5" xfId="4844"/>
    <cellStyle name="Millares 2 5 2 4 6 6" xfId="5852"/>
    <cellStyle name="Millares 2 5 2 4 6 7" xfId="6860"/>
    <cellStyle name="Millares 2 5 2 4 7" xfId="956"/>
    <cellStyle name="Millares 2 5 2 4 7 2" xfId="1964"/>
    <cellStyle name="Millares 2 5 2 4 7 3" xfId="2972"/>
    <cellStyle name="Millares 2 5 2 4 7 4" xfId="3980"/>
    <cellStyle name="Millares 2 5 2 4 7 5" xfId="4988"/>
    <cellStyle name="Millares 2 5 2 4 7 6" xfId="5996"/>
    <cellStyle name="Millares 2 5 2 4 7 7" xfId="7004"/>
    <cellStyle name="Millares 2 5 2 4 8" xfId="1100"/>
    <cellStyle name="Millares 2 5 2 4 9" xfId="2108"/>
    <cellStyle name="Millares 2 5 2 5" xfId="116"/>
    <cellStyle name="Millares 2 5 2 5 10" xfId="3140"/>
    <cellStyle name="Millares 2 5 2 5 11" xfId="4148"/>
    <cellStyle name="Millares 2 5 2 5 12" xfId="5156"/>
    <cellStyle name="Millares 2 5 2 5 13" xfId="6164"/>
    <cellStyle name="Millares 2 5 2 5 2" xfId="260"/>
    <cellStyle name="Millares 2 5 2 5 2 2" xfId="1268"/>
    <cellStyle name="Millares 2 5 2 5 2 3" xfId="2276"/>
    <cellStyle name="Millares 2 5 2 5 2 4" xfId="3284"/>
    <cellStyle name="Millares 2 5 2 5 2 5" xfId="4292"/>
    <cellStyle name="Millares 2 5 2 5 2 6" xfId="5300"/>
    <cellStyle name="Millares 2 5 2 5 2 7" xfId="6308"/>
    <cellStyle name="Millares 2 5 2 5 3" xfId="404"/>
    <cellStyle name="Millares 2 5 2 5 3 2" xfId="1412"/>
    <cellStyle name="Millares 2 5 2 5 3 3" xfId="2420"/>
    <cellStyle name="Millares 2 5 2 5 3 4" xfId="3428"/>
    <cellStyle name="Millares 2 5 2 5 3 5" xfId="4436"/>
    <cellStyle name="Millares 2 5 2 5 3 6" xfId="5444"/>
    <cellStyle name="Millares 2 5 2 5 3 7" xfId="6452"/>
    <cellStyle name="Millares 2 5 2 5 4" xfId="548"/>
    <cellStyle name="Millares 2 5 2 5 4 2" xfId="1556"/>
    <cellStyle name="Millares 2 5 2 5 4 3" xfId="2564"/>
    <cellStyle name="Millares 2 5 2 5 4 4" xfId="3572"/>
    <cellStyle name="Millares 2 5 2 5 4 5" xfId="4580"/>
    <cellStyle name="Millares 2 5 2 5 4 6" xfId="5588"/>
    <cellStyle name="Millares 2 5 2 5 4 7" xfId="6596"/>
    <cellStyle name="Millares 2 5 2 5 5" xfId="692"/>
    <cellStyle name="Millares 2 5 2 5 5 2" xfId="1700"/>
    <cellStyle name="Millares 2 5 2 5 5 3" xfId="2708"/>
    <cellStyle name="Millares 2 5 2 5 5 4" xfId="3716"/>
    <cellStyle name="Millares 2 5 2 5 5 5" xfId="4724"/>
    <cellStyle name="Millares 2 5 2 5 5 6" xfId="5732"/>
    <cellStyle name="Millares 2 5 2 5 5 7" xfId="6740"/>
    <cellStyle name="Millares 2 5 2 5 6" xfId="836"/>
    <cellStyle name="Millares 2 5 2 5 6 2" xfId="1844"/>
    <cellStyle name="Millares 2 5 2 5 6 3" xfId="2852"/>
    <cellStyle name="Millares 2 5 2 5 6 4" xfId="3860"/>
    <cellStyle name="Millares 2 5 2 5 6 5" xfId="4868"/>
    <cellStyle name="Millares 2 5 2 5 6 6" xfId="5876"/>
    <cellStyle name="Millares 2 5 2 5 6 7" xfId="6884"/>
    <cellStyle name="Millares 2 5 2 5 7" xfId="980"/>
    <cellStyle name="Millares 2 5 2 5 7 2" xfId="1988"/>
    <cellStyle name="Millares 2 5 2 5 7 3" xfId="2996"/>
    <cellStyle name="Millares 2 5 2 5 7 4" xfId="4004"/>
    <cellStyle name="Millares 2 5 2 5 7 5" xfId="5012"/>
    <cellStyle name="Millares 2 5 2 5 7 6" xfId="6020"/>
    <cellStyle name="Millares 2 5 2 5 7 7" xfId="7028"/>
    <cellStyle name="Millares 2 5 2 5 8" xfId="1124"/>
    <cellStyle name="Millares 2 5 2 5 9" xfId="2132"/>
    <cellStyle name="Millares 2 5 2 6" xfId="140"/>
    <cellStyle name="Millares 2 5 2 6 10" xfId="3164"/>
    <cellStyle name="Millares 2 5 2 6 11" xfId="4172"/>
    <cellStyle name="Millares 2 5 2 6 12" xfId="5180"/>
    <cellStyle name="Millares 2 5 2 6 13" xfId="6188"/>
    <cellStyle name="Millares 2 5 2 6 2" xfId="284"/>
    <cellStyle name="Millares 2 5 2 6 2 2" xfId="1292"/>
    <cellStyle name="Millares 2 5 2 6 2 3" xfId="2300"/>
    <cellStyle name="Millares 2 5 2 6 2 4" xfId="3308"/>
    <cellStyle name="Millares 2 5 2 6 2 5" xfId="4316"/>
    <cellStyle name="Millares 2 5 2 6 2 6" xfId="5324"/>
    <cellStyle name="Millares 2 5 2 6 2 7" xfId="6332"/>
    <cellStyle name="Millares 2 5 2 6 3" xfId="428"/>
    <cellStyle name="Millares 2 5 2 6 3 2" xfId="1436"/>
    <cellStyle name="Millares 2 5 2 6 3 3" xfId="2444"/>
    <cellStyle name="Millares 2 5 2 6 3 4" xfId="3452"/>
    <cellStyle name="Millares 2 5 2 6 3 5" xfId="4460"/>
    <cellStyle name="Millares 2 5 2 6 3 6" xfId="5468"/>
    <cellStyle name="Millares 2 5 2 6 3 7" xfId="6476"/>
    <cellStyle name="Millares 2 5 2 6 4" xfId="572"/>
    <cellStyle name="Millares 2 5 2 6 4 2" xfId="1580"/>
    <cellStyle name="Millares 2 5 2 6 4 3" xfId="2588"/>
    <cellStyle name="Millares 2 5 2 6 4 4" xfId="3596"/>
    <cellStyle name="Millares 2 5 2 6 4 5" xfId="4604"/>
    <cellStyle name="Millares 2 5 2 6 4 6" xfId="5612"/>
    <cellStyle name="Millares 2 5 2 6 4 7" xfId="6620"/>
    <cellStyle name="Millares 2 5 2 6 5" xfId="716"/>
    <cellStyle name="Millares 2 5 2 6 5 2" xfId="1724"/>
    <cellStyle name="Millares 2 5 2 6 5 3" xfId="2732"/>
    <cellStyle name="Millares 2 5 2 6 5 4" xfId="3740"/>
    <cellStyle name="Millares 2 5 2 6 5 5" xfId="4748"/>
    <cellStyle name="Millares 2 5 2 6 5 6" xfId="5756"/>
    <cellStyle name="Millares 2 5 2 6 5 7" xfId="6764"/>
    <cellStyle name="Millares 2 5 2 6 6" xfId="860"/>
    <cellStyle name="Millares 2 5 2 6 6 2" xfId="1868"/>
    <cellStyle name="Millares 2 5 2 6 6 3" xfId="2876"/>
    <cellStyle name="Millares 2 5 2 6 6 4" xfId="3884"/>
    <cellStyle name="Millares 2 5 2 6 6 5" xfId="4892"/>
    <cellStyle name="Millares 2 5 2 6 6 6" xfId="5900"/>
    <cellStyle name="Millares 2 5 2 6 6 7" xfId="6908"/>
    <cellStyle name="Millares 2 5 2 6 7" xfId="1004"/>
    <cellStyle name="Millares 2 5 2 6 7 2" xfId="2012"/>
    <cellStyle name="Millares 2 5 2 6 7 3" xfId="3020"/>
    <cellStyle name="Millares 2 5 2 6 7 4" xfId="4028"/>
    <cellStyle name="Millares 2 5 2 6 7 5" xfId="5036"/>
    <cellStyle name="Millares 2 5 2 6 7 6" xfId="6044"/>
    <cellStyle name="Millares 2 5 2 6 7 7" xfId="7052"/>
    <cellStyle name="Millares 2 5 2 6 8" xfId="1148"/>
    <cellStyle name="Millares 2 5 2 6 9" xfId="2156"/>
    <cellStyle name="Millares 2 5 2 7" xfId="164"/>
    <cellStyle name="Millares 2 5 2 7 2" xfId="1172"/>
    <cellStyle name="Millares 2 5 2 7 3" xfId="2180"/>
    <cellStyle name="Millares 2 5 2 7 4" xfId="3188"/>
    <cellStyle name="Millares 2 5 2 7 5" xfId="4196"/>
    <cellStyle name="Millares 2 5 2 7 6" xfId="5204"/>
    <cellStyle name="Millares 2 5 2 7 7" xfId="6212"/>
    <cellStyle name="Millares 2 5 2 8" xfId="308"/>
    <cellStyle name="Millares 2 5 2 8 2" xfId="1316"/>
    <cellStyle name="Millares 2 5 2 8 3" xfId="2324"/>
    <cellStyle name="Millares 2 5 2 8 4" xfId="3332"/>
    <cellStyle name="Millares 2 5 2 8 5" xfId="4340"/>
    <cellStyle name="Millares 2 5 2 8 6" xfId="5348"/>
    <cellStyle name="Millares 2 5 2 8 7" xfId="6356"/>
    <cellStyle name="Millares 2 5 2 9" xfId="452"/>
    <cellStyle name="Millares 2 5 2 9 2" xfId="1460"/>
    <cellStyle name="Millares 2 5 2 9 3" xfId="2468"/>
    <cellStyle name="Millares 2 5 2 9 4" xfId="3476"/>
    <cellStyle name="Millares 2 5 2 9 5" xfId="4484"/>
    <cellStyle name="Millares 2 5 2 9 6" xfId="5492"/>
    <cellStyle name="Millares 2 5 2 9 7" xfId="6500"/>
    <cellStyle name="Millares 2 5 3" xfId="32"/>
    <cellStyle name="Millares 2 5 3 10" xfId="3056"/>
    <cellStyle name="Millares 2 5 3 11" xfId="4064"/>
    <cellStyle name="Millares 2 5 3 12" xfId="5072"/>
    <cellStyle name="Millares 2 5 3 13" xfId="6080"/>
    <cellStyle name="Millares 2 5 3 2" xfId="176"/>
    <cellStyle name="Millares 2 5 3 2 2" xfId="1184"/>
    <cellStyle name="Millares 2 5 3 2 3" xfId="2192"/>
    <cellStyle name="Millares 2 5 3 2 4" xfId="3200"/>
    <cellStyle name="Millares 2 5 3 2 5" xfId="4208"/>
    <cellStyle name="Millares 2 5 3 2 6" xfId="5216"/>
    <cellStyle name="Millares 2 5 3 2 7" xfId="6224"/>
    <cellStyle name="Millares 2 5 3 3" xfId="320"/>
    <cellStyle name="Millares 2 5 3 3 2" xfId="1328"/>
    <cellStyle name="Millares 2 5 3 3 3" xfId="2336"/>
    <cellStyle name="Millares 2 5 3 3 4" xfId="3344"/>
    <cellStyle name="Millares 2 5 3 3 5" xfId="4352"/>
    <cellStyle name="Millares 2 5 3 3 6" xfId="5360"/>
    <cellStyle name="Millares 2 5 3 3 7" xfId="6368"/>
    <cellStyle name="Millares 2 5 3 4" xfId="464"/>
    <cellStyle name="Millares 2 5 3 4 2" xfId="1472"/>
    <cellStyle name="Millares 2 5 3 4 3" xfId="2480"/>
    <cellStyle name="Millares 2 5 3 4 4" xfId="3488"/>
    <cellStyle name="Millares 2 5 3 4 5" xfId="4496"/>
    <cellStyle name="Millares 2 5 3 4 6" xfId="5504"/>
    <cellStyle name="Millares 2 5 3 4 7" xfId="6512"/>
    <cellStyle name="Millares 2 5 3 5" xfId="608"/>
    <cellStyle name="Millares 2 5 3 5 2" xfId="1616"/>
    <cellStyle name="Millares 2 5 3 5 3" xfId="2624"/>
    <cellStyle name="Millares 2 5 3 5 4" xfId="3632"/>
    <cellStyle name="Millares 2 5 3 5 5" xfId="4640"/>
    <cellStyle name="Millares 2 5 3 5 6" xfId="5648"/>
    <cellStyle name="Millares 2 5 3 5 7" xfId="6656"/>
    <cellStyle name="Millares 2 5 3 6" xfId="752"/>
    <cellStyle name="Millares 2 5 3 6 2" xfId="1760"/>
    <cellStyle name="Millares 2 5 3 6 3" xfId="2768"/>
    <cellStyle name="Millares 2 5 3 6 4" xfId="3776"/>
    <cellStyle name="Millares 2 5 3 6 5" xfId="4784"/>
    <cellStyle name="Millares 2 5 3 6 6" xfId="5792"/>
    <cellStyle name="Millares 2 5 3 6 7" xfId="6800"/>
    <cellStyle name="Millares 2 5 3 7" xfId="896"/>
    <cellStyle name="Millares 2 5 3 7 2" xfId="1904"/>
    <cellStyle name="Millares 2 5 3 7 3" xfId="2912"/>
    <cellStyle name="Millares 2 5 3 7 4" xfId="3920"/>
    <cellStyle name="Millares 2 5 3 7 5" xfId="4928"/>
    <cellStyle name="Millares 2 5 3 7 6" xfId="5936"/>
    <cellStyle name="Millares 2 5 3 7 7" xfId="6944"/>
    <cellStyle name="Millares 2 5 3 8" xfId="1040"/>
    <cellStyle name="Millares 2 5 3 9" xfId="2048"/>
    <cellStyle name="Millares 2 5 4" xfId="56"/>
    <cellStyle name="Millares 2 5 4 10" xfId="3080"/>
    <cellStyle name="Millares 2 5 4 11" xfId="4088"/>
    <cellStyle name="Millares 2 5 4 12" xfId="5096"/>
    <cellStyle name="Millares 2 5 4 13" xfId="6104"/>
    <cellStyle name="Millares 2 5 4 2" xfId="200"/>
    <cellStyle name="Millares 2 5 4 2 2" xfId="1208"/>
    <cellStyle name="Millares 2 5 4 2 3" xfId="2216"/>
    <cellStyle name="Millares 2 5 4 2 4" xfId="3224"/>
    <cellStyle name="Millares 2 5 4 2 5" xfId="4232"/>
    <cellStyle name="Millares 2 5 4 2 6" xfId="5240"/>
    <cellStyle name="Millares 2 5 4 2 7" xfId="6248"/>
    <cellStyle name="Millares 2 5 4 3" xfId="344"/>
    <cellStyle name="Millares 2 5 4 3 2" xfId="1352"/>
    <cellStyle name="Millares 2 5 4 3 3" xfId="2360"/>
    <cellStyle name="Millares 2 5 4 3 4" xfId="3368"/>
    <cellStyle name="Millares 2 5 4 3 5" xfId="4376"/>
    <cellStyle name="Millares 2 5 4 3 6" xfId="5384"/>
    <cellStyle name="Millares 2 5 4 3 7" xfId="6392"/>
    <cellStyle name="Millares 2 5 4 4" xfId="488"/>
    <cellStyle name="Millares 2 5 4 4 2" xfId="1496"/>
    <cellStyle name="Millares 2 5 4 4 3" xfId="2504"/>
    <cellStyle name="Millares 2 5 4 4 4" xfId="3512"/>
    <cellStyle name="Millares 2 5 4 4 5" xfId="4520"/>
    <cellStyle name="Millares 2 5 4 4 6" xfId="5528"/>
    <cellStyle name="Millares 2 5 4 4 7" xfId="6536"/>
    <cellStyle name="Millares 2 5 4 5" xfId="632"/>
    <cellStyle name="Millares 2 5 4 5 2" xfId="1640"/>
    <cellStyle name="Millares 2 5 4 5 3" xfId="2648"/>
    <cellStyle name="Millares 2 5 4 5 4" xfId="3656"/>
    <cellStyle name="Millares 2 5 4 5 5" xfId="4664"/>
    <cellStyle name="Millares 2 5 4 5 6" xfId="5672"/>
    <cellStyle name="Millares 2 5 4 5 7" xfId="6680"/>
    <cellStyle name="Millares 2 5 4 6" xfId="776"/>
    <cellStyle name="Millares 2 5 4 6 2" xfId="1784"/>
    <cellStyle name="Millares 2 5 4 6 3" xfId="2792"/>
    <cellStyle name="Millares 2 5 4 6 4" xfId="3800"/>
    <cellStyle name="Millares 2 5 4 6 5" xfId="4808"/>
    <cellStyle name="Millares 2 5 4 6 6" xfId="5816"/>
    <cellStyle name="Millares 2 5 4 6 7" xfId="6824"/>
    <cellStyle name="Millares 2 5 4 7" xfId="920"/>
    <cellStyle name="Millares 2 5 4 7 2" xfId="1928"/>
    <cellStyle name="Millares 2 5 4 7 3" xfId="2936"/>
    <cellStyle name="Millares 2 5 4 7 4" xfId="3944"/>
    <cellStyle name="Millares 2 5 4 7 5" xfId="4952"/>
    <cellStyle name="Millares 2 5 4 7 6" xfId="5960"/>
    <cellStyle name="Millares 2 5 4 7 7" xfId="6968"/>
    <cellStyle name="Millares 2 5 4 8" xfId="1064"/>
    <cellStyle name="Millares 2 5 4 9" xfId="2072"/>
    <cellStyle name="Millares 2 5 5" xfId="80"/>
    <cellStyle name="Millares 2 5 5 10" xfId="3104"/>
    <cellStyle name="Millares 2 5 5 11" xfId="4112"/>
    <cellStyle name="Millares 2 5 5 12" xfId="5120"/>
    <cellStyle name="Millares 2 5 5 13" xfId="6128"/>
    <cellStyle name="Millares 2 5 5 2" xfId="224"/>
    <cellStyle name="Millares 2 5 5 2 2" xfId="1232"/>
    <cellStyle name="Millares 2 5 5 2 3" xfId="2240"/>
    <cellStyle name="Millares 2 5 5 2 4" xfId="3248"/>
    <cellStyle name="Millares 2 5 5 2 5" xfId="4256"/>
    <cellStyle name="Millares 2 5 5 2 6" xfId="5264"/>
    <cellStyle name="Millares 2 5 5 2 7" xfId="6272"/>
    <cellStyle name="Millares 2 5 5 3" xfId="368"/>
    <cellStyle name="Millares 2 5 5 3 2" xfId="1376"/>
    <cellStyle name="Millares 2 5 5 3 3" xfId="2384"/>
    <cellStyle name="Millares 2 5 5 3 4" xfId="3392"/>
    <cellStyle name="Millares 2 5 5 3 5" xfId="4400"/>
    <cellStyle name="Millares 2 5 5 3 6" xfId="5408"/>
    <cellStyle name="Millares 2 5 5 3 7" xfId="6416"/>
    <cellStyle name="Millares 2 5 5 4" xfId="512"/>
    <cellStyle name="Millares 2 5 5 4 2" xfId="1520"/>
    <cellStyle name="Millares 2 5 5 4 3" xfId="2528"/>
    <cellStyle name="Millares 2 5 5 4 4" xfId="3536"/>
    <cellStyle name="Millares 2 5 5 4 5" xfId="4544"/>
    <cellStyle name="Millares 2 5 5 4 6" xfId="5552"/>
    <cellStyle name="Millares 2 5 5 4 7" xfId="6560"/>
    <cellStyle name="Millares 2 5 5 5" xfId="656"/>
    <cellStyle name="Millares 2 5 5 5 2" xfId="1664"/>
    <cellStyle name="Millares 2 5 5 5 3" xfId="2672"/>
    <cellStyle name="Millares 2 5 5 5 4" xfId="3680"/>
    <cellStyle name="Millares 2 5 5 5 5" xfId="4688"/>
    <cellStyle name="Millares 2 5 5 5 6" xfId="5696"/>
    <cellStyle name="Millares 2 5 5 5 7" xfId="6704"/>
    <cellStyle name="Millares 2 5 5 6" xfId="800"/>
    <cellStyle name="Millares 2 5 5 6 2" xfId="1808"/>
    <cellStyle name="Millares 2 5 5 6 3" xfId="2816"/>
    <cellStyle name="Millares 2 5 5 6 4" xfId="3824"/>
    <cellStyle name="Millares 2 5 5 6 5" xfId="4832"/>
    <cellStyle name="Millares 2 5 5 6 6" xfId="5840"/>
    <cellStyle name="Millares 2 5 5 6 7" xfId="6848"/>
    <cellStyle name="Millares 2 5 5 7" xfId="944"/>
    <cellStyle name="Millares 2 5 5 7 2" xfId="1952"/>
    <cellStyle name="Millares 2 5 5 7 3" xfId="2960"/>
    <cellStyle name="Millares 2 5 5 7 4" xfId="3968"/>
    <cellStyle name="Millares 2 5 5 7 5" xfId="4976"/>
    <cellStyle name="Millares 2 5 5 7 6" xfId="5984"/>
    <cellStyle name="Millares 2 5 5 7 7" xfId="6992"/>
    <cellStyle name="Millares 2 5 5 8" xfId="1088"/>
    <cellStyle name="Millares 2 5 5 9" xfId="2096"/>
    <cellStyle name="Millares 2 5 6" xfId="104"/>
    <cellStyle name="Millares 2 5 6 10" xfId="3128"/>
    <cellStyle name="Millares 2 5 6 11" xfId="4136"/>
    <cellStyle name="Millares 2 5 6 12" xfId="5144"/>
    <cellStyle name="Millares 2 5 6 13" xfId="6152"/>
    <cellStyle name="Millares 2 5 6 2" xfId="248"/>
    <cellStyle name="Millares 2 5 6 2 2" xfId="1256"/>
    <cellStyle name="Millares 2 5 6 2 3" xfId="2264"/>
    <cellStyle name="Millares 2 5 6 2 4" xfId="3272"/>
    <cellStyle name="Millares 2 5 6 2 5" xfId="4280"/>
    <cellStyle name="Millares 2 5 6 2 6" xfId="5288"/>
    <cellStyle name="Millares 2 5 6 2 7" xfId="6296"/>
    <cellStyle name="Millares 2 5 6 3" xfId="392"/>
    <cellStyle name="Millares 2 5 6 3 2" xfId="1400"/>
    <cellStyle name="Millares 2 5 6 3 3" xfId="2408"/>
    <cellStyle name="Millares 2 5 6 3 4" xfId="3416"/>
    <cellStyle name="Millares 2 5 6 3 5" xfId="4424"/>
    <cellStyle name="Millares 2 5 6 3 6" xfId="5432"/>
    <cellStyle name="Millares 2 5 6 3 7" xfId="6440"/>
    <cellStyle name="Millares 2 5 6 4" xfId="536"/>
    <cellStyle name="Millares 2 5 6 4 2" xfId="1544"/>
    <cellStyle name="Millares 2 5 6 4 3" xfId="2552"/>
    <cellStyle name="Millares 2 5 6 4 4" xfId="3560"/>
    <cellStyle name="Millares 2 5 6 4 5" xfId="4568"/>
    <cellStyle name="Millares 2 5 6 4 6" xfId="5576"/>
    <cellStyle name="Millares 2 5 6 4 7" xfId="6584"/>
    <cellStyle name="Millares 2 5 6 5" xfId="680"/>
    <cellStyle name="Millares 2 5 6 5 2" xfId="1688"/>
    <cellStyle name="Millares 2 5 6 5 3" xfId="2696"/>
    <cellStyle name="Millares 2 5 6 5 4" xfId="3704"/>
    <cellStyle name="Millares 2 5 6 5 5" xfId="4712"/>
    <cellStyle name="Millares 2 5 6 5 6" xfId="5720"/>
    <cellStyle name="Millares 2 5 6 5 7" xfId="6728"/>
    <cellStyle name="Millares 2 5 6 6" xfId="824"/>
    <cellStyle name="Millares 2 5 6 6 2" xfId="1832"/>
    <cellStyle name="Millares 2 5 6 6 3" xfId="2840"/>
    <cellStyle name="Millares 2 5 6 6 4" xfId="3848"/>
    <cellStyle name="Millares 2 5 6 6 5" xfId="4856"/>
    <cellStyle name="Millares 2 5 6 6 6" xfId="5864"/>
    <cellStyle name="Millares 2 5 6 6 7" xfId="6872"/>
    <cellStyle name="Millares 2 5 6 7" xfId="968"/>
    <cellStyle name="Millares 2 5 6 7 2" xfId="1976"/>
    <cellStyle name="Millares 2 5 6 7 3" xfId="2984"/>
    <cellStyle name="Millares 2 5 6 7 4" xfId="3992"/>
    <cellStyle name="Millares 2 5 6 7 5" xfId="5000"/>
    <cellStyle name="Millares 2 5 6 7 6" xfId="6008"/>
    <cellStyle name="Millares 2 5 6 7 7" xfId="7016"/>
    <cellStyle name="Millares 2 5 6 8" xfId="1112"/>
    <cellStyle name="Millares 2 5 6 9" xfId="2120"/>
    <cellStyle name="Millares 2 5 7" xfId="128"/>
    <cellStyle name="Millares 2 5 7 10" xfId="3152"/>
    <cellStyle name="Millares 2 5 7 11" xfId="4160"/>
    <cellStyle name="Millares 2 5 7 12" xfId="5168"/>
    <cellStyle name="Millares 2 5 7 13" xfId="6176"/>
    <cellStyle name="Millares 2 5 7 2" xfId="272"/>
    <cellStyle name="Millares 2 5 7 2 2" xfId="1280"/>
    <cellStyle name="Millares 2 5 7 2 3" xfId="2288"/>
    <cellStyle name="Millares 2 5 7 2 4" xfId="3296"/>
    <cellStyle name="Millares 2 5 7 2 5" xfId="4304"/>
    <cellStyle name="Millares 2 5 7 2 6" xfId="5312"/>
    <cellStyle name="Millares 2 5 7 2 7" xfId="6320"/>
    <cellStyle name="Millares 2 5 7 3" xfId="416"/>
    <cellStyle name="Millares 2 5 7 3 2" xfId="1424"/>
    <cellStyle name="Millares 2 5 7 3 3" xfId="2432"/>
    <cellStyle name="Millares 2 5 7 3 4" xfId="3440"/>
    <cellStyle name="Millares 2 5 7 3 5" xfId="4448"/>
    <cellStyle name="Millares 2 5 7 3 6" xfId="5456"/>
    <cellStyle name="Millares 2 5 7 3 7" xfId="6464"/>
    <cellStyle name="Millares 2 5 7 4" xfId="560"/>
    <cellStyle name="Millares 2 5 7 4 2" xfId="1568"/>
    <cellStyle name="Millares 2 5 7 4 3" xfId="2576"/>
    <cellStyle name="Millares 2 5 7 4 4" xfId="3584"/>
    <cellStyle name="Millares 2 5 7 4 5" xfId="4592"/>
    <cellStyle name="Millares 2 5 7 4 6" xfId="5600"/>
    <cellStyle name="Millares 2 5 7 4 7" xfId="6608"/>
    <cellStyle name="Millares 2 5 7 5" xfId="704"/>
    <cellStyle name="Millares 2 5 7 5 2" xfId="1712"/>
    <cellStyle name="Millares 2 5 7 5 3" xfId="2720"/>
    <cellStyle name="Millares 2 5 7 5 4" xfId="3728"/>
    <cellStyle name="Millares 2 5 7 5 5" xfId="4736"/>
    <cellStyle name="Millares 2 5 7 5 6" xfId="5744"/>
    <cellStyle name="Millares 2 5 7 5 7" xfId="6752"/>
    <cellStyle name="Millares 2 5 7 6" xfId="848"/>
    <cellStyle name="Millares 2 5 7 6 2" xfId="1856"/>
    <cellStyle name="Millares 2 5 7 6 3" xfId="2864"/>
    <cellStyle name="Millares 2 5 7 6 4" xfId="3872"/>
    <cellStyle name="Millares 2 5 7 6 5" xfId="4880"/>
    <cellStyle name="Millares 2 5 7 6 6" xfId="5888"/>
    <cellStyle name="Millares 2 5 7 6 7" xfId="6896"/>
    <cellStyle name="Millares 2 5 7 7" xfId="992"/>
    <cellStyle name="Millares 2 5 7 7 2" xfId="2000"/>
    <cellStyle name="Millares 2 5 7 7 3" xfId="3008"/>
    <cellStyle name="Millares 2 5 7 7 4" xfId="4016"/>
    <cellStyle name="Millares 2 5 7 7 5" xfId="5024"/>
    <cellStyle name="Millares 2 5 7 7 6" xfId="6032"/>
    <cellStyle name="Millares 2 5 7 7 7" xfId="7040"/>
    <cellStyle name="Millares 2 5 7 8" xfId="1136"/>
    <cellStyle name="Millares 2 5 7 9" xfId="2144"/>
    <cellStyle name="Millares 2 5 8" xfId="152"/>
    <cellStyle name="Millares 2 5 8 2" xfId="1160"/>
    <cellStyle name="Millares 2 5 8 3" xfId="2168"/>
    <cellStyle name="Millares 2 5 8 4" xfId="3176"/>
    <cellStyle name="Millares 2 5 8 5" xfId="4184"/>
    <cellStyle name="Millares 2 5 8 6" xfId="5192"/>
    <cellStyle name="Millares 2 5 8 7" xfId="6200"/>
    <cellStyle name="Millares 2 5 9" xfId="296"/>
    <cellStyle name="Millares 2 5 9 2" xfId="1304"/>
    <cellStyle name="Millares 2 5 9 3" xfId="2312"/>
    <cellStyle name="Millares 2 5 9 4" xfId="3320"/>
    <cellStyle name="Millares 2 5 9 5" xfId="4328"/>
    <cellStyle name="Millares 2 5 9 6" xfId="5336"/>
    <cellStyle name="Millares 2 5 9 7" xfId="6344"/>
    <cellStyle name="Millares 2 6" xfId="12"/>
    <cellStyle name="Millares 2 6 10" xfId="444"/>
    <cellStyle name="Millares 2 6 10 2" xfId="1452"/>
    <cellStyle name="Millares 2 6 10 3" xfId="2460"/>
    <cellStyle name="Millares 2 6 10 4" xfId="3468"/>
    <cellStyle name="Millares 2 6 10 5" xfId="4476"/>
    <cellStyle name="Millares 2 6 10 6" xfId="5484"/>
    <cellStyle name="Millares 2 6 10 7" xfId="6492"/>
    <cellStyle name="Millares 2 6 11" xfId="588"/>
    <cellStyle name="Millares 2 6 11 2" xfId="1596"/>
    <cellStyle name="Millares 2 6 11 3" xfId="2604"/>
    <cellStyle name="Millares 2 6 11 4" xfId="3612"/>
    <cellStyle name="Millares 2 6 11 5" xfId="4620"/>
    <cellStyle name="Millares 2 6 11 6" xfId="5628"/>
    <cellStyle name="Millares 2 6 11 7" xfId="6636"/>
    <cellStyle name="Millares 2 6 12" xfId="732"/>
    <cellStyle name="Millares 2 6 12 2" xfId="1740"/>
    <cellStyle name="Millares 2 6 12 3" xfId="2748"/>
    <cellStyle name="Millares 2 6 12 4" xfId="3756"/>
    <cellStyle name="Millares 2 6 12 5" xfId="4764"/>
    <cellStyle name="Millares 2 6 12 6" xfId="5772"/>
    <cellStyle name="Millares 2 6 12 7" xfId="6780"/>
    <cellStyle name="Millares 2 6 13" xfId="876"/>
    <cellStyle name="Millares 2 6 13 2" xfId="1884"/>
    <cellStyle name="Millares 2 6 13 3" xfId="2892"/>
    <cellStyle name="Millares 2 6 13 4" xfId="3900"/>
    <cellStyle name="Millares 2 6 13 5" xfId="4908"/>
    <cellStyle name="Millares 2 6 13 6" xfId="5916"/>
    <cellStyle name="Millares 2 6 13 7" xfId="6924"/>
    <cellStyle name="Millares 2 6 14" xfId="1020"/>
    <cellStyle name="Millares 2 6 15" xfId="2028"/>
    <cellStyle name="Millares 2 6 16" xfId="3036"/>
    <cellStyle name="Millares 2 6 17" xfId="4044"/>
    <cellStyle name="Millares 2 6 18" xfId="5052"/>
    <cellStyle name="Millares 2 6 19" xfId="6060"/>
    <cellStyle name="Millares 2 6 2" xfId="24"/>
    <cellStyle name="Millares 2 6 2 10" xfId="600"/>
    <cellStyle name="Millares 2 6 2 10 2" xfId="1608"/>
    <cellStyle name="Millares 2 6 2 10 3" xfId="2616"/>
    <cellStyle name="Millares 2 6 2 10 4" xfId="3624"/>
    <cellStyle name="Millares 2 6 2 10 5" xfId="4632"/>
    <cellStyle name="Millares 2 6 2 10 6" xfId="5640"/>
    <cellStyle name="Millares 2 6 2 10 7" xfId="6648"/>
    <cellStyle name="Millares 2 6 2 11" xfId="744"/>
    <cellStyle name="Millares 2 6 2 11 2" xfId="1752"/>
    <cellStyle name="Millares 2 6 2 11 3" xfId="2760"/>
    <cellStyle name="Millares 2 6 2 11 4" xfId="3768"/>
    <cellStyle name="Millares 2 6 2 11 5" xfId="4776"/>
    <cellStyle name="Millares 2 6 2 11 6" xfId="5784"/>
    <cellStyle name="Millares 2 6 2 11 7" xfId="6792"/>
    <cellStyle name="Millares 2 6 2 12" xfId="888"/>
    <cellStyle name="Millares 2 6 2 12 2" xfId="1896"/>
    <cellStyle name="Millares 2 6 2 12 3" xfId="2904"/>
    <cellStyle name="Millares 2 6 2 12 4" xfId="3912"/>
    <cellStyle name="Millares 2 6 2 12 5" xfId="4920"/>
    <cellStyle name="Millares 2 6 2 12 6" xfId="5928"/>
    <cellStyle name="Millares 2 6 2 12 7" xfId="6936"/>
    <cellStyle name="Millares 2 6 2 13" xfId="1032"/>
    <cellStyle name="Millares 2 6 2 14" xfId="2040"/>
    <cellStyle name="Millares 2 6 2 15" xfId="3048"/>
    <cellStyle name="Millares 2 6 2 16" xfId="4056"/>
    <cellStyle name="Millares 2 6 2 17" xfId="5064"/>
    <cellStyle name="Millares 2 6 2 18" xfId="6072"/>
    <cellStyle name="Millares 2 6 2 2" xfId="48"/>
    <cellStyle name="Millares 2 6 2 2 10" xfId="3072"/>
    <cellStyle name="Millares 2 6 2 2 11" xfId="4080"/>
    <cellStyle name="Millares 2 6 2 2 12" xfId="5088"/>
    <cellStyle name="Millares 2 6 2 2 13" xfId="6096"/>
    <cellStyle name="Millares 2 6 2 2 2" xfId="192"/>
    <cellStyle name="Millares 2 6 2 2 2 2" xfId="1200"/>
    <cellStyle name="Millares 2 6 2 2 2 3" xfId="2208"/>
    <cellStyle name="Millares 2 6 2 2 2 4" xfId="3216"/>
    <cellStyle name="Millares 2 6 2 2 2 5" xfId="4224"/>
    <cellStyle name="Millares 2 6 2 2 2 6" xfId="5232"/>
    <cellStyle name="Millares 2 6 2 2 2 7" xfId="6240"/>
    <cellStyle name="Millares 2 6 2 2 3" xfId="336"/>
    <cellStyle name="Millares 2 6 2 2 3 2" xfId="1344"/>
    <cellStyle name="Millares 2 6 2 2 3 3" xfId="2352"/>
    <cellStyle name="Millares 2 6 2 2 3 4" xfId="3360"/>
    <cellStyle name="Millares 2 6 2 2 3 5" xfId="4368"/>
    <cellStyle name="Millares 2 6 2 2 3 6" xfId="5376"/>
    <cellStyle name="Millares 2 6 2 2 3 7" xfId="6384"/>
    <cellStyle name="Millares 2 6 2 2 4" xfId="480"/>
    <cellStyle name="Millares 2 6 2 2 4 2" xfId="1488"/>
    <cellStyle name="Millares 2 6 2 2 4 3" xfId="2496"/>
    <cellStyle name="Millares 2 6 2 2 4 4" xfId="3504"/>
    <cellStyle name="Millares 2 6 2 2 4 5" xfId="4512"/>
    <cellStyle name="Millares 2 6 2 2 4 6" xfId="5520"/>
    <cellStyle name="Millares 2 6 2 2 4 7" xfId="6528"/>
    <cellStyle name="Millares 2 6 2 2 5" xfId="624"/>
    <cellStyle name="Millares 2 6 2 2 5 2" xfId="1632"/>
    <cellStyle name="Millares 2 6 2 2 5 3" xfId="2640"/>
    <cellStyle name="Millares 2 6 2 2 5 4" xfId="3648"/>
    <cellStyle name="Millares 2 6 2 2 5 5" xfId="4656"/>
    <cellStyle name="Millares 2 6 2 2 5 6" xfId="5664"/>
    <cellStyle name="Millares 2 6 2 2 5 7" xfId="6672"/>
    <cellStyle name="Millares 2 6 2 2 6" xfId="768"/>
    <cellStyle name="Millares 2 6 2 2 6 2" xfId="1776"/>
    <cellStyle name="Millares 2 6 2 2 6 3" xfId="2784"/>
    <cellStyle name="Millares 2 6 2 2 6 4" xfId="3792"/>
    <cellStyle name="Millares 2 6 2 2 6 5" xfId="4800"/>
    <cellStyle name="Millares 2 6 2 2 6 6" xfId="5808"/>
    <cellStyle name="Millares 2 6 2 2 6 7" xfId="6816"/>
    <cellStyle name="Millares 2 6 2 2 7" xfId="912"/>
    <cellStyle name="Millares 2 6 2 2 7 2" xfId="1920"/>
    <cellStyle name="Millares 2 6 2 2 7 3" xfId="2928"/>
    <cellStyle name="Millares 2 6 2 2 7 4" xfId="3936"/>
    <cellStyle name="Millares 2 6 2 2 7 5" xfId="4944"/>
    <cellStyle name="Millares 2 6 2 2 7 6" xfId="5952"/>
    <cellStyle name="Millares 2 6 2 2 7 7" xfId="6960"/>
    <cellStyle name="Millares 2 6 2 2 8" xfId="1056"/>
    <cellStyle name="Millares 2 6 2 2 9" xfId="2064"/>
    <cellStyle name="Millares 2 6 2 3" xfId="72"/>
    <cellStyle name="Millares 2 6 2 3 10" xfId="3096"/>
    <cellStyle name="Millares 2 6 2 3 11" xfId="4104"/>
    <cellStyle name="Millares 2 6 2 3 12" xfId="5112"/>
    <cellStyle name="Millares 2 6 2 3 13" xfId="6120"/>
    <cellStyle name="Millares 2 6 2 3 2" xfId="216"/>
    <cellStyle name="Millares 2 6 2 3 2 2" xfId="1224"/>
    <cellStyle name="Millares 2 6 2 3 2 3" xfId="2232"/>
    <cellStyle name="Millares 2 6 2 3 2 4" xfId="3240"/>
    <cellStyle name="Millares 2 6 2 3 2 5" xfId="4248"/>
    <cellStyle name="Millares 2 6 2 3 2 6" xfId="5256"/>
    <cellStyle name="Millares 2 6 2 3 2 7" xfId="6264"/>
    <cellStyle name="Millares 2 6 2 3 3" xfId="360"/>
    <cellStyle name="Millares 2 6 2 3 3 2" xfId="1368"/>
    <cellStyle name="Millares 2 6 2 3 3 3" xfId="2376"/>
    <cellStyle name="Millares 2 6 2 3 3 4" xfId="3384"/>
    <cellStyle name="Millares 2 6 2 3 3 5" xfId="4392"/>
    <cellStyle name="Millares 2 6 2 3 3 6" xfId="5400"/>
    <cellStyle name="Millares 2 6 2 3 3 7" xfId="6408"/>
    <cellStyle name="Millares 2 6 2 3 4" xfId="504"/>
    <cellStyle name="Millares 2 6 2 3 4 2" xfId="1512"/>
    <cellStyle name="Millares 2 6 2 3 4 3" xfId="2520"/>
    <cellStyle name="Millares 2 6 2 3 4 4" xfId="3528"/>
    <cellStyle name="Millares 2 6 2 3 4 5" xfId="4536"/>
    <cellStyle name="Millares 2 6 2 3 4 6" xfId="5544"/>
    <cellStyle name="Millares 2 6 2 3 4 7" xfId="6552"/>
    <cellStyle name="Millares 2 6 2 3 5" xfId="648"/>
    <cellStyle name="Millares 2 6 2 3 5 2" xfId="1656"/>
    <cellStyle name="Millares 2 6 2 3 5 3" xfId="2664"/>
    <cellStyle name="Millares 2 6 2 3 5 4" xfId="3672"/>
    <cellStyle name="Millares 2 6 2 3 5 5" xfId="4680"/>
    <cellStyle name="Millares 2 6 2 3 5 6" xfId="5688"/>
    <cellStyle name="Millares 2 6 2 3 5 7" xfId="6696"/>
    <cellStyle name="Millares 2 6 2 3 6" xfId="792"/>
    <cellStyle name="Millares 2 6 2 3 6 2" xfId="1800"/>
    <cellStyle name="Millares 2 6 2 3 6 3" xfId="2808"/>
    <cellStyle name="Millares 2 6 2 3 6 4" xfId="3816"/>
    <cellStyle name="Millares 2 6 2 3 6 5" xfId="4824"/>
    <cellStyle name="Millares 2 6 2 3 6 6" xfId="5832"/>
    <cellStyle name="Millares 2 6 2 3 6 7" xfId="6840"/>
    <cellStyle name="Millares 2 6 2 3 7" xfId="936"/>
    <cellStyle name="Millares 2 6 2 3 7 2" xfId="1944"/>
    <cellStyle name="Millares 2 6 2 3 7 3" xfId="2952"/>
    <cellStyle name="Millares 2 6 2 3 7 4" xfId="3960"/>
    <cellStyle name="Millares 2 6 2 3 7 5" xfId="4968"/>
    <cellStyle name="Millares 2 6 2 3 7 6" xfId="5976"/>
    <cellStyle name="Millares 2 6 2 3 7 7" xfId="6984"/>
    <cellStyle name="Millares 2 6 2 3 8" xfId="1080"/>
    <cellStyle name="Millares 2 6 2 3 9" xfId="2088"/>
    <cellStyle name="Millares 2 6 2 4" xfId="96"/>
    <cellStyle name="Millares 2 6 2 4 10" xfId="3120"/>
    <cellStyle name="Millares 2 6 2 4 11" xfId="4128"/>
    <cellStyle name="Millares 2 6 2 4 12" xfId="5136"/>
    <cellStyle name="Millares 2 6 2 4 13" xfId="6144"/>
    <cellStyle name="Millares 2 6 2 4 2" xfId="240"/>
    <cellStyle name="Millares 2 6 2 4 2 2" xfId="1248"/>
    <cellStyle name="Millares 2 6 2 4 2 3" xfId="2256"/>
    <cellStyle name="Millares 2 6 2 4 2 4" xfId="3264"/>
    <cellStyle name="Millares 2 6 2 4 2 5" xfId="4272"/>
    <cellStyle name="Millares 2 6 2 4 2 6" xfId="5280"/>
    <cellStyle name="Millares 2 6 2 4 2 7" xfId="6288"/>
    <cellStyle name="Millares 2 6 2 4 3" xfId="384"/>
    <cellStyle name="Millares 2 6 2 4 3 2" xfId="1392"/>
    <cellStyle name="Millares 2 6 2 4 3 3" xfId="2400"/>
    <cellStyle name="Millares 2 6 2 4 3 4" xfId="3408"/>
    <cellStyle name="Millares 2 6 2 4 3 5" xfId="4416"/>
    <cellStyle name="Millares 2 6 2 4 3 6" xfId="5424"/>
    <cellStyle name="Millares 2 6 2 4 3 7" xfId="6432"/>
    <cellStyle name="Millares 2 6 2 4 4" xfId="528"/>
    <cellStyle name="Millares 2 6 2 4 4 2" xfId="1536"/>
    <cellStyle name="Millares 2 6 2 4 4 3" xfId="2544"/>
    <cellStyle name="Millares 2 6 2 4 4 4" xfId="3552"/>
    <cellStyle name="Millares 2 6 2 4 4 5" xfId="4560"/>
    <cellStyle name="Millares 2 6 2 4 4 6" xfId="5568"/>
    <cellStyle name="Millares 2 6 2 4 4 7" xfId="6576"/>
    <cellStyle name="Millares 2 6 2 4 5" xfId="672"/>
    <cellStyle name="Millares 2 6 2 4 5 2" xfId="1680"/>
    <cellStyle name="Millares 2 6 2 4 5 3" xfId="2688"/>
    <cellStyle name="Millares 2 6 2 4 5 4" xfId="3696"/>
    <cellStyle name="Millares 2 6 2 4 5 5" xfId="4704"/>
    <cellStyle name="Millares 2 6 2 4 5 6" xfId="5712"/>
    <cellStyle name="Millares 2 6 2 4 5 7" xfId="6720"/>
    <cellStyle name="Millares 2 6 2 4 6" xfId="816"/>
    <cellStyle name="Millares 2 6 2 4 6 2" xfId="1824"/>
    <cellStyle name="Millares 2 6 2 4 6 3" xfId="2832"/>
    <cellStyle name="Millares 2 6 2 4 6 4" xfId="3840"/>
    <cellStyle name="Millares 2 6 2 4 6 5" xfId="4848"/>
    <cellStyle name="Millares 2 6 2 4 6 6" xfId="5856"/>
    <cellStyle name="Millares 2 6 2 4 6 7" xfId="6864"/>
    <cellStyle name="Millares 2 6 2 4 7" xfId="960"/>
    <cellStyle name="Millares 2 6 2 4 7 2" xfId="1968"/>
    <cellStyle name="Millares 2 6 2 4 7 3" xfId="2976"/>
    <cellStyle name="Millares 2 6 2 4 7 4" xfId="3984"/>
    <cellStyle name="Millares 2 6 2 4 7 5" xfId="4992"/>
    <cellStyle name="Millares 2 6 2 4 7 6" xfId="6000"/>
    <cellStyle name="Millares 2 6 2 4 7 7" xfId="7008"/>
    <cellStyle name="Millares 2 6 2 4 8" xfId="1104"/>
    <cellStyle name="Millares 2 6 2 4 9" xfId="2112"/>
    <cellStyle name="Millares 2 6 2 5" xfId="120"/>
    <cellStyle name="Millares 2 6 2 5 10" xfId="3144"/>
    <cellStyle name="Millares 2 6 2 5 11" xfId="4152"/>
    <cellStyle name="Millares 2 6 2 5 12" xfId="5160"/>
    <cellStyle name="Millares 2 6 2 5 13" xfId="6168"/>
    <cellStyle name="Millares 2 6 2 5 2" xfId="264"/>
    <cellStyle name="Millares 2 6 2 5 2 2" xfId="1272"/>
    <cellStyle name="Millares 2 6 2 5 2 3" xfId="2280"/>
    <cellStyle name="Millares 2 6 2 5 2 4" xfId="3288"/>
    <cellStyle name="Millares 2 6 2 5 2 5" xfId="4296"/>
    <cellStyle name="Millares 2 6 2 5 2 6" xfId="5304"/>
    <cellStyle name="Millares 2 6 2 5 2 7" xfId="6312"/>
    <cellStyle name="Millares 2 6 2 5 3" xfId="408"/>
    <cellStyle name="Millares 2 6 2 5 3 2" xfId="1416"/>
    <cellStyle name="Millares 2 6 2 5 3 3" xfId="2424"/>
    <cellStyle name="Millares 2 6 2 5 3 4" xfId="3432"/>
    <cellStyle name="Millares 2 6 2 5 3 5" xfId="4440"/>
    <cellStyle name="Millares 2 6 2 5 3 6" xfId="5448"/>
    <cellStyle name="Millares 2 6 2 5 3 7" xfId="6456"/>
    <cellStyle name="Millares 2 6 2 5 4" xfId="552"/>
    <cellStyle name="Millares 2 6 2 5 4 2" xfId="1560"/>
    <cellStyle name="Millares 2 6 2 5 4 3" xfId="2568"/>
    <cellStyle name="Millares 2 6 2 5 4 4" xfId="3576"/>
    <cellStyle name="Millares 2 6 2 5 4 5" xfId="4584"/>
    <cellStyle name="Millares 2 6 2 5 4 6" xfId="5592"/>
    <cellStyle name="Millares 2 6 2 5 4 7" xfId="6600"/>
    <cellStyle name="Millares 2 6 2 5 5" xfId="696"/>
    <cellStyle name="Millares 2 6 2 5 5 2" xfId="1704"/>
    <cellStyle name="Millares 2 6 2 5 5 3" xfId="2712"/>
    <cellStyle name="Millares 2 6 2 5 5 4" xfId="3720"/>
    <cellStyle name="Millares 2 6 2 5 5 5" xfId="4728"/>
    <cellStyle name="Millares 2 6 2 5 5 6" xfId="5736"/>
    <cellStyle name="Millares 2 6 2 5 5 7" xfId="6744"/>
    <cellStyle name="Millares 2 6 2 5 6" xfId="840"/>
    <cellStyle name="Millares 2 6 2 5 6 2" xfId="1848"/>
    <cellStyle name="Millares 2 6 2 5 6 3" xfId="2856"/>
    <cellStyle name="Millares 2 6 2 5 6 4" xfId="3864"/>
    <cellStyle name="Millares 2 6 2 5 6 5" xfId="4872"/>
    <cellStyle name="Millares 2 6 2 5 6 6" xfId="5880"/>
    <cellStyle name="Millares 2 6 2 5 6 7" xfId="6888"/>
    <cellStyle name="Millares 2 6 2 5 7" xfId="984"/>
    <cellStyle name="Millares 2 6 2 5 7 2" xfId="1992"/>
    <cellStyle name="Millares 2 6 2 5 7 3" xfId="3000"/>
    <cellStyle name="Millares 2 6 2 5 7 4" xfId="4008"/>
    <cellStyle name="Millares 2 6 2 5 7 5" xfId="5016"/>
    <cellStyle name="Millares 2 6 2 5 7 6" xfId="6024"/>
    <cellStyle name="Millares 2 6 2 5 7 7" xfId="7032"/>
    <cellStyle name="Millares 2 6 2 5 8" xfId="1128"/>
    <cellStyle name="Millares 2 6 2 5 9" xfId="2136"/>
    <cellStyle name="Millares 2 6 2 6" xfId="144"/>
    <cellStyle name="Millares 2 6 2 6 10" xfId="3168"/>
    <cellStyle name="Millares 2 6 2 6 11" xfId="4176"/>
    <cellStyle name="Millares 2 6 2 6 12" xfId="5184"/>
    <cellStyle name="Millares 2 6 2 6 13" xfId="6192"/>
    <cellStyle name="Millares 2 6 2 6 2" xfId="288"/>
    <cellStyle name="Millares 2 6 2 6 2 2" xfId="1296"/>
    <cellStyle name="Millares 2 6 2 6 2 3" xfId="2304"/>
    <cellStyle name="Millares 2 6 2 6 2 4" xfId="3312"/>
    <cellStyle name="Millares 2 6 2 6 2 5" xfId="4320"/>
    <cellStyle name="Millares 2 6 2 6 2 6" xfId="5328"/>
    <cellStyle name="Millares 2 6 2 6 2 7" xfId="6336"/>
    <cellStyle name="Millares 2 6 2 6 3" xfId="432"/>
    <cellStyle name="Millares 2 6 2 6 3 2" xfId="1440"/>
    <cellStyle name="Millares 2 6 2 6 3 3" xfId="2448"/>
    <cellStyle name="Millares 2 6 2 6 3 4" xfId="3456"/>
    <cellStyle name="Millares 2 6 2 6 3 5" xfId="4464"/>
    <cellStyle name="Millares 2 6 2 6 3 6" xfId="5472"/>
    <cellStyle name="Millares 2 6 2 6 3 7" xfId="6480"/>
    <cellStyle name="Millares 2 6 2 6 4" xfId="576"/>
    <cellStyle name="Millares 2 6 2 6 4 2" xfId="1584"/>
    <cellStyle name="Millares 2 6 2 6 4 3" xfId="2592"/>
    <cellStyle name="Millares 2 6 2 6 4 4" xfId="3600"/>
    <cellStyle name="Millares 2 6 2 6 4 5" xfId="4608"/>
    <cellStyle name="Millares 2 6 2 6 4 6" xfId="5616"/>
    <cellStyle name="Millares 2 6 2 6 4 7" xfId="6624"/>
    <cellStyle name="Millares 2 6 2 6 5" xfId="720"/>
    <cellStyle name="Millares 2 6 2 6 5 2" xfId="1728"/>
    <cellStyle name="Millares 2 6 2 6 5 3" xfId="2736"/>
    <cellStyle name="Millares 2 6 2 6 5 4" xfId="3744"/>
    <cellStyle name="Millares 2 6 2 6 5 5" xfId="4752"/>
    <cellStyle name="Millares 2 6 2 6 5 6" xfId="5760"/>
    <cellStyle name="Millares 2 6 2 6 5 7" xfId="6768"/>
    <cellStyle name="Millares 2 6 2 6 6" xfId="864"/>
    <cellStyle name="Millares 2 6 2 6 6 2" xfId="1872"/>
    <cellStyle name="Millares 2 6 2 6 6 3" xfId="2880"/>
    <cellStyle name="Millares 2 6 2 6 6 4" xfId="3888"/>
    <cellStyle name="Millares 2 6 2 6 6 5" xfId="4896"/>
    <cellStyle name="Millares 2 6 2 6 6 6" xfId="5904"/>
    <cellStyle name="Millares 2 6 2 6 6 7" xfId="6912"/>
    <cellStyle name="Millares 2 6 2 6 7" xfId="1008"/>
    <cellStyle name="Millares 2 6 2 6 7 2" xfId="2016"/>
    <cellStyle name="Millares 2 6 2 6 7 3" xfId="3024"/>
    <cellStyle name="Millares 2 6 2 6 7 4" xfId="4032"/>
    <cellStyle name="Millares 2 6 2 6 7 5" xfId="5040"/>
    <cellStyle name="Millares 2 6 2 6 7 6" xfId="6048"/>
    <cellStyle name="Millares 2 6 2 6 7 7" xfId="7056"/>
    <cellStyle name="Millares 2 6 2 6 8" xfId="1152"/>
    <cellStyle name="Millares 2 6 2 6 9" xfId="2160"/>
    <cellStyle name="Millares 2 6 2 7" xfId="168"/>
    <cellStyle name="Millares 2 6 2 7 2" xfId="1176"/>
    <cellStyle name="Millares 2 6 2 7 3" xfId="2184"/>
    <cellStyle name="Millares 2 6 2 7 4" xfId="3192"/>
    <cellStyle name="Millares 2 6 2 7 5" xfId="4200"/>
    <cellStyle name="Millares 2 6 2 7 6" xfId="5208"/>
    <cellStyle name="Millares 2 6 2 7 7" xfId="6216"/>
    <cellStyle name="Millares 2 6 2 8" xfId="312"/>
    <cellStyle name="Millares 2 6 2 8 2" xfId="1320"/>
    <cellStyle name="Millares 2 6 2 8 3" xfId="2328"/>
    <cellStyle name="Millares 2 6 2 8 4" xfId="3336"/>
    <cellStyle name="Millares 2 6 2 8 5" xfId="4344"/>
    <cellStyle name="Millares 2 6 2 8 6" xfId="5352"/>
    <cellStyle name="Millares 2 6 2 8 7" xfId="6360"/>
    <cellStyle name="Millares 2 6 2 9" xfId="456"/>
    <cellStyle name="Millares 2 6 2 9 2" xfId="1464"/>
    <cellStyle name="Millares 2 6 2 9 3" xfId="2472"/>
    <cellStyle name="Millares 2 6 2 9 4" xfId="3480"/>
    <cellStyle name="Millares 2 6 2 9 5" xfId="4488"/>
    <cellStyle name="Millares 2 6 2 9 6" xfId="5496"/>
    <cellStyle name="Millares 2 6 2 9 7" xfId="6504"/>
    <cellStyle name="Millares 2 6 3" xfId="36"/>
    <cellStyle name="Millares 2 6 3 10" xfId="3060"/>
    <cellStyle name="Millares 2 6 3 11" xfId="4068"/>
    <cellStyle name="Millares 2 6 3 12" xfId="5076"/>
    <cellStyle name="Millares 2 6 3 13" xfId="6084"/>
    <cellStyle name="Millares 2 6 3 2" xfId="180"/>
    <cellStyle name="Millares 2 6 3 2 2" xfId="1188"/>
    <cellStyle name="Millares 2 6 3 2 3" xfId="2196"/>
    <cellStyle name="Millares 2 6 3 2 4" xfId="3204"/>
    <cellStyle name="Millares 2 6 3 2 5" xfId="4212"/>
    <cellStyle name="Millares 2 6 3 2 6" xfId="5220"/>
    <cellStyle name="Millares 2 6 3 2 7" xfId="6228"/>
    <cellStyle name="Millares 2 6 3 3" xfId="324"/>
    <cellStyle name="Millares 2 6 3 3 2" xfId="1332"/>
    <cellStyle name="Millares 2 6 3 3 3" xfId="2340"/>
    <cellStyle name="Millares 2 6 3 3 4" xfId="3348"/>
    <cellStyle name="Millares 2 6 3 3 5" xfId="4356"/>
    <cellStyle name="Millares 2 6 3 3 6" xfId="5364"/>
    <cellStyle name="Millares 2 6 3 3 7" xfId="6372"/>
    <cellStyle name="Millares 2 6 3 4" xfId="468"/>
    <cellStyle name="Millares 2 6 3 4 2" xfId="1476"/>
    <cellStyle name="Millares 2 6 3 4 3" xfId="2484"/>
    <cellStyle name="Millares 2 6 3 4 4" xfId="3492"/>
    <cellStyle name="Millares 2 6 3 4 5" xfId="4500"/>
    <cellStyle name="Millares 2 6 3 4 6" xfId="5508"/>
    <cellStyle name="Millares 2 6 3 4 7" xfId="6516"/>
    <cellStyle name="Millares 2 6 3 5" xfId="612"/>
    <cellStyle name="Millares 2 6 3 5 2" xfId="1620"/>
    <cellStyle name="Millares 2 6 3 5 3" xfId="2628"/>
    <cellStyle name="Millares 2 6 3 5 4" xfId="3636"/>
    <cellStyle name="Millares 2 6 3 5 5" xfId="4644"/>
    <cellStyle name="Millares 2 6 3 5 6" xfId="5652"/>
    <cellStyle name="Millares 2 6 3 5 7" xfId="6660"/>
    <cellStyle name="Millares 2 6 3 6" xfId="756"/>
    <cellStyle name="Millares 2 6 3 6 2" xfId="1764"/>
    <cellStyle name="Millares 2 6 3 6 3" xfId="2772"/>
    <cellStyle name="Millares 2 6 3 6 4" xfId="3780"/>
    <cellStyle name="Millares 2 6 3 6 5" xfId="4788"/>
    <cellStyle name="Millares 2 6 3 6 6" xfId="5796"/>
    <cellStyle name="Millares 2 6 3 6 7" xfId="6804"/>
    <cellStyle name="Millares 2 6 3 7" xfId="900"/>
    <cellStyle name="Millares 2 6 3 7 2" xfId="1908"/>
    <cellStyle name="Millares 2 6 3 7 3" xfId="2916"/>
    <cellStyle name="Millares 2 6 3 7 4" xfId="3924"/>
    <cellStyle name="Millares 2 6 3 7 5" xfId="4932"/>
    <cellStyle name="Millares 2 6 3 7 6" xfId="5940"/>
    <cellStyle name="Millares 2 6 3 7 7" xfId="6948"/>
    <cellStyle name="Millares 2 6 3 8" xfId="1044"/>
    <cellStyle name="Millares 2 6 3 9" xfId="2052"/>
    <cellStyle name="Millares 2 6 4" xfId="60"/>
    <cellStyle name="Millares 2 6 4 10" xfId="3084"/>
    <cellStyle name="Millares 2 6 4 11" xfId="4092"/>
    <cellStyle name="Millares 2 6 4 12" xfId="5100"/>
    <cellStyle name="Millares 2 6 4 13" xfId="6108"/>
    <cellStyle name="Millares 2 6 4 2" xfId="204"/>
    <cellStyle name="Millares 2 6 4 2 2" xfId="1212"/>
    <cellStyle name="Millares 2 6 4 2 3" xfId="2220"/>
    <cellStyle name="Millares 2 6 4 2 4" xfId="3228"/>
    <cellStyle name="Millares 2 6 4 2 5" xfId="4236"/>
    <cellStyle name="Millares 2 6 4 2 6" xfId="5244"/>
    <cellStyle name="Millares 2 6 4 2 7" xfId="6252"/>
    <cellStyle name="Millares 2 6 4 3" xfId="348"/>
    <cellStyle name="Millares 2 6 4 3 2" xfId="1356"/>
    <cellStyle name="Millares 2 6 4 3 3" xfId="2364"/>
    <cellStyle name="Millares 2 6 4 3 4" xfId="3372"/>
    <cellStyle name="Millares 2 6 4 3 5" xfId="4380"/>
    <cellStyle name="Millares 2 6 4 3 6" xfId="5388"/>
    <cellStyle name="Millares 2 6 4 3 7" xfId="6396"/>
    <cellStyle name="Millares 2 6 4 4" xfId="492"/>
    <cellStyle name="Millares 2 6 4 4 2" xfId="1500"/>
    <cellStyle name="Millares 2 6 4 4 3" xfId="2508"/>
    <cellStyle name="Millares 2 6 4 4 4" xfId="3516"/>
    <cellStyle name="Millares 2 6 4 4 5" xfId="4524"/>
    <cellStyle name="Millares 2 6 4 4 6" xfId="5532"/>
    <cellStyle name="Millares 2 6 4 4 7" xfId="6540"/>
    <cellStyle name="Millares 2 6 4 5" xfId="636"/>
    <cellStyle name="Millares 2 6 4 5 2" xfId="1644"/>
    <cellStyle name="Millares 2 6 4 5 3" xfId="2652"/>
    <cellStyle name="Millares 2 6 4 5 4" xfId="3660"/>
    <cellStyle name="Millares 2 6 4 5 5" xfId="4668"/>
    <cellStyle name="Millares 2 6 4 5 6" xfId="5676"/>
    <cellStyle name="Millares 2 6 4 5 7" xfId="6684"/>
    <cellStyle name="Millares 2 6 4 6" xfId="780"/>
    <cellStyle name="Millares 2 6 4 6 2" xfId="1788"/>
    <cellStyle name="Millares 2 6 4 6 3" xfId="2796"/>
    <cellStyle name="Millares 2 6 4 6 4" xfId="3804"/>
    <cellStyle name="Millares 2 6 4 6 5" xfId="4812"/>
    <cellStyle name="Millares 2 6 4 6 6" xfId="5820"/>
    <cellStyle name="Millares 2 6 4 6 7" xfId="6828"/>
    <cellStyle name="Millares 2 6 4 7" xfId="924"/>
    <cellStyle name="Millares 2 6 4 7 2" xfId="1932"/>
    <cellStyle name="Millares 2 6 4 7 3" xfId="2940"/>
    <cellStyle name="Millares 2 6 4 7 4" xfId="3948"/>
    <cellStyle name="Millares 2 6 4 7 5" xfId="4956"/>
    <cellStyle name="Millares 2 6 4 7 6" xfId="5964"/>
    <cellStyle name="Millares 2 6 4 7 7" xfId="6972"/>
    <cellStyle name="Millares 2 6 4 8" xfId="1068"/>
    <cellStyle name="Millares 2 6 4 9" xfId="2076"/>
    <cellStyle name="Millares 2 6 5" xfId="84"/>
    <cellStyle name="Millares 2 6 5 10" xfId="3108"/>
    <cellStyle name="Millares 2 6 5 11" xfId="4116"/>
    <cellStyle name="Millares 2 6 5 12" xfId="5124"/>
    <cellStyle name="Millares 2 6 5 13" xfId="6132"/>
    <cellStyle name="Millares 2 6 5 2" xfId="228"/>
    <cellStyle name="Millares 2 6 5 2 2" xfId="1236"/>
    <cellStyle name="Millares 2 6 5 2 3" xfId="2244"/>
    <cellStyle name="Millares 2 6 5 2 4" xfId="3252"/>
    <cellStyle name="Millares 2 6 5 2 5" xfId="4260"/>
    <cellStyle name="Millares 2 6 5 2 6" xfId="5268"/>
    <cellStyle name="Millares 2 6 5 2 7" xfId="6276"/>
    <cellStyle name="Millares 2 6 5 3" xfId="372"/>
    <cellStyle name="Millares 2 6 5 3 2" xfId="1380"/>
    <cellStyle name="Millares 2 6 5 3 3" xfId="2388"/>
    <cellStyle name="Millares 2 6 5 3 4" xfId="3396"/>
    <cellStyle name="Millares 2 6 5 3 5" xfId="4404"/>
    <cellStyle name="Millares 2 6 5 3 6" xfId="5412"/>
    <cellStyle name="Millares 2 6 5 3 7" xfId="6420"/>
    <cellStyle name="Millares 2 6 5 4" xfId="516"/>
    <cellStyle name="Millares 2 6 5 4 2" xfId="1524"/>
    <cellStyle name="Millares 2 6 5 4 3" xfId="2532"/>
    <cellStyle name="Millares 2 6 5 4 4" xfId="3540"/>
    <cellStyle name="Millares 2 6 5 4 5" xfId="4548"/>
    <cellStyle name="Millares 2 6 5 4 6" xfId="5556"/>
    <cellStyle name="Millares 2 6 5 4 7" xfId="6564"/>
    <cellStyle name="Millares 2 6 5 5" xfId="660"/>
    <cellStyle name="Millares 2 6 5 5 2" xfId="1668"/>
    <cellStyle name="Millares 2 6 5 5 3" xfId="2676"/>
    <cellStyle name="Millares 2 6 5 5 4" xfId="3684"/>
    <cellStyle name="Millares 2 6 5 5 5" xfId="4692"/>
    <cellStyle name="Millares 2 6 5 5 6" xfId="5700"/>
    <cellStyle name="Millares 2 6 5 5 7" xfId="6708"/>
    <cellStyle name="Millares 2 6 5 6" xfId="804"/>
    <cellStyle name="Millares 2 6 5 6 2" xfId="1812"/>
    <cellStyle name="Millares 2 6 5 6 3" xfId="2820"/>
    <cellStyle name="Millares 2 6 5 6 4" xfId="3828"/>
    <cellStyle name="Millares 2 6 5 6 5" xfId="4836"/>
    <cellStyle name="Millares 2 6 5 6 6" xfId="5844"/>
    <cellStyle name="Millares 2 6 5 6 7" xfId="6852"/>
    <cellStyle name="Millares 2 6 5 7" xfId="948"/>
    <cellStyle name="Millares 2 6 5 7 2" xfId="1956"/>
    <cellStyle name="Millares 2 6 5 7 3" xfId="2964"/>
    <cellStyle name="Millares 2 6 5 7 4" xfId="3972"/>
    <cellStyle name="Millares 2 6 5 7 5" xfId="4980"/>
    <cellStyle name="Millares 2 6 5 7 6" xfId="5988"/>
    <cellStyle name="Millares 2 6 5 7 7" xfId="6996"/>
    <cellStyle name="Millares 2 6 5 8" xfId="1092"/>
    <cellStyle name="Millares 2 6 5 9" xfId="2100"/>
    <cellStyle name="Millares 2 6 6" xfId="108"/>
    <cellStyle name="Millares 2 6 6 10" xfId="3132"/>
    <cellStyle name="Millares 2 6 6 11" xfId="4140"/>
    <cellStyle name="Millares 2 6 6 12" xfId="5148"/>
    <cellStyle name="Millares 2 6 6 13" xfId="6156"/>
    <cellStyle name="Millares 2 6 6 2" xfId="252"/>
    <cellStyle name="Millares 2 6 6 2 2" xfId="1260"/>
    <cellStyle name="Millares 2 6 6 2 3" xfId="2268"/>
    <cellStyle name="Millares 2 6 6 2 4" xfId="3276"/>
    <cellStyle name="Millares 2 6 6 2 5" xfId="4284"/>
    <cellStyle name="Millares 2 6 6 2 6" xfId="5292"/>
    <cellStyle name="Millares 2 6 6 2 7" xfId="6300"/>
    <cellStyle name="Millares 2 6 6 3" xfId="396"/>
    <cellStyle name="Millares 2 6 6 3 2" xfId="1404"/>
    <cellStyle name="Millares 2 6 6 3 3" xfId="2412"/>
    <cellStyle name="Millares 2 6 6 3 4" xfId="3420"/>
    <cellStyle name="Millares 2 6 6 3 5" xfId="4428"/>
    <cellStyle name="Millares 2 6 6 3 6" xfId="5436"/>
    <cellStyle name="Millares 2 6 6 3 7" xfId="6444"/>
    <cellStyle name="Millares 2 6 6 4" xfId="540"/>
    <cellStyle name="Millares 2 6 6 4 2" xfId="1548"/>
    <cellStyle name="Millares 2 6 6 4 3" xfId="2556"/>
    <cellStyle name="Millares 2 6 6 4 4" xfId="3564"/>
    <cellStyle name="Millares 2 6 6 4 5" xfId="4572"/>
    <cellStyle name="Millares 2 6 6 4 6" xfId="5580"/>
    <cellStyle name="Millares 2 6 6 4 7" xfId="6588"/>
    <cellStyle name="Millares 2 6 6 5" xfId="684"/>
    <cellStyle name="Millares 2 6 6 5 2" xfId="1692"/>
    <cellStyle name="Millares 2 6 6 5 3" xfId="2700"/>
    <cellStyle name="Millares 2 6 6 5 4" xfId="3708"/>
    <cellStyle name="Millares 2 6 6 5 5" xfId="4716"/>
    <cellStyle name="Millares 2 6 6 5 6" xfId="5724"/>
    <cellStyle name="Millares 2 6 6 5 7" xfId="6732"/>
    <cellStyle name="Millares 2 6 6 6" xfId="828"/>
    <cellStyle name="Millares 2 6 6 6 2" xfId="1836"/>
    <cellStyle name="Millares 2 6 6 6 3" xfId="2844"/>
    <cellStyle name="Millares 2 6 6 6 4" xfId="3852"/>
    <cellStyle name="Millares 2 6 6 6 5" xfId="4860"/>
    <cellStyle name="Millares 2 6 6 6 6" xfId="5868"/>
    <cellStyle name="Millares 2 6 6 6 7" xfId="6876"/>
    <cellStyle name="Millares 2 6 6 7" xfId="972"/>
    <cellStyle name="Millares 2 6 6 7 2" xfId="1980"/>
    <cellStyle name="Millares 2 6 6 7 3" xfId="2988"/>
    <cellStyle name="Millares 2 6 6 7 4" xfId="3996"/>
    <cellStyle name="Millares 2 6 6 7 5" xfId="5004"/>
    <cellStyle name="Millares 2 6 6 7 6" xfId="6012"/>
    <cellStyle name="Millares 2 6 6 7 7" xfId="7020"/>
    <cellStyle name="Millares 2 6 6 8" xfId="1116"/>
    <cellStyle name="Millares 2 6 6 9" xfId="2124"/>
    <cellStyle name="Millares 2 6 7" xfId="132"/>
    <cellStyle name="Millares 2 6 7 10" xfId="3156"/>
    <cellStyle name="Millares 2 6 7 11" xfId="4164"/>
    <cellStyle name="Millares 2 6 7 12" xfId="5172"/>
    <cellStyle name="Millares 2 6 7 13" xfId="6180"/>
    <cellStyle name="Millares 2 6 7 2" xfId="276"/>
    <cellStyle name="Millares 2 6 7 2 2" xfId="1284"/>
    <cellStyle name="Millares 2 6 7 2 3" xfId="2292"/>
    <cellStyle name="Millares 2 6 7 2 4" xfId="3300"/>
    <cellStyle name="Millares 2 6 7 2 5" xfId="4308"/>
    <cellStyle name="Millares 2 6 7 2 6" xfId="5316"/>
    <cellStyle name="Millares 2 6 7 2 7" xfId="6324"/>
    <cellStyle name="Millares 2 6 7 3" xfId="420"/>
    <cellStyle name="Millares 2 6 7 3 2" xfId="1428"/>
    <cellStyle name="Millares 2 6 7 3 3" xfId="2436"/>
    <cellStyle name="Millares 2 6 7 3 4" xfId="3444"/>
    <cellStyle name="Millares 2 6 7 3 5" xfId="4452"/>
    <cellStyle name="Millares 2 6 7 3 6" xfId="5460"/>
    <cellStyle name="Millares 2 6 7 3 7" xfId="6468"/>
    <cellStyle name="Millares 2 6 7 4" xfId="564"/>
    <cellStyle name="Millares 2 6 7 4 2" xfId="1572"/>
    <cellStyle name="Millares 2 6 7 4 3" xfId="2580"/>
    <cellStyle name="Millares 2 6 7 4 4" xfId="3588"/>
    <cellStyle name="Millares 2 6 7 4 5" xfId="4596"/>
    <cellStyle name="Millares 2 6 7 4 6" xfId="5604"/>
    <cellStyle name="Millares 2 6 7 4 7" xfId="6612"/>
    <cellStyle name="Millares 2 6 7 5" xfId="708"/>
    <cellStyle name="Millares 2 6 7 5 2" xfId="1716"/>
    <cellStyle name="Millares 2 6 7 5 3" xfId="2724"/>
    <cellStyle name="Millares 2 6 7 5 4" xfId="3732"/>
    <cellStyle name="Millares 2 6 7 5 5" xfId="4740"/>
    <cellStyle name="Millares 2 6 7 5 6" xfId="5748"/>
    <cellStyle name="Millares 2 6 7 5 7" xfId="6756"/>
    <cellStyle name="Millares 2 6 7 6" xfId="852"/>
    <cellStyle name="Millares 2 6 7 6 2" xfId="1860"/>
    <cellStyle name="Millares 2 6 7 6 3" xfId="2868"/>
    <cellStyle name="Millares 2 6 7 6 4" xfId="3876"/>
    <cellStyle name="Millares 2 6 7 6 5" xfId="4884"/>
    <cellStyle name="Millares 2 6 7 6 6" xfId="5892"/>
    <cellStyle name="Millares 2 6 7 6 7" xfId="6900"/>
    <cellStyle name="Millares 2 6 7 7" xfId="996"/>
    <cellStyle name="Millares 2 6 7 7 2" xfId="2004"/>
    <cellStyle name="Millares 2 6 7 7 3" xfId="3012"/>
    <cellStyle name="Millares 2 6 7 7 4" xfId="4020"/>
    <cellStyle name="Millares 2 6 7 7 5" xfId="5028"/>
    <cellStyle name="Millares 2 6 7 7 6" xfId="6036"/>
    <cellStyle name="Millares 2 6 7 7 7" xfId="7044"/>
    <cellStyle name="Millares 2 6 7 8" xfId="1140"/>
    <cellStyle name="Millares 2 6 7 9" xfId="2148"/>
    <cellStyle name="Millares 2 6 8" xfId="156"/>
    <cellStyle name="Millares 2 6 8 2" xfId="1164"/>
    <cellStyle name="Millares 2 6 8 3" xfId="2172"/>
    <cellStyle name="Millares 2 6 8 4" xfId="3180"/>
    <cellStyle name="Millares 2 6 8 5" xfId="4188"/>
    <cellStyle name="Millares 2 6 8 6" xfId="5196"/>
    <cellStyle name="Millares 2 6 8 7" xfId="6204"/>
    <cellStyle name="Millares 2 6 9" xfId="300"/>
    <cellStyle name="Millares 2 6 9 2" xfId="1308"/>
    <cellStyle name="Millares 2 6 9 3" xfId="2316"/>
    <cellStyle name="Millares 2 6 9 4" xfId="3324"/>
    <cellStyle name="Millares 2 6 9 5" xfId="4332"/>
    <cellStyle name="Millares 2 6 9 6" xfId="5340"/>
    <cellStyle name="Millares 2 6 9 7" xfId="6348"/>
    <cellStyle name="Millares 2 7" xfId="16"/>
    <cellStyle name="Millares 2 7 10" xfId="592"/>
    <cellStyle name="Millares 2 7 10 2" xfId="1600"/>
    <cellStyle name="Millares 2 7 10 3" xfId="2608"/>
    <cellStyle name="Millares 2 7 10 4" xfId="3616"/>
    <cellStyle name="Millares 2 7 10 5" xfId="4624"/>
    <cellStyle name="Millares 2 7 10 6" xfId="5632"/>
    <cellStyle name="Millares 2 7 10 7" xfId="6640"/>
    <cellStyle name="Millares 2 7 11" xfId="736"/>
    <cellStyle name="Millares 2 7 11 2" xfId="1744"/>
    <cellStyle name="Millares 2 7 11 3" xfId="2752"/>
    <cellStyle name="Millares 2 7 11 4" xfId="3760"/>
    <cellStyle name="Millares 2 7 11 5" xfId="4768"/>
    <cellStyle name="Millares 2 7 11 6" xfId="5776"/>
    <cellStyle name="Millares 2 7 11 7" xfId="6784"/>
    <cellStyle name="Millares 2 7 12" xfId="880"/>
    <cellStyle name="Millares 2 7 12 2" xfId="1888"/>
    <cellStyle name="Millares 2 7 12 3" xfId="2896"/>
    <cellStyle name="Millares 2 7 12 4" xfId="3904"/>
    <cellStyle name="Millares 2 7 12 5" xfId="4912"/>
    <cellStyle name="Millares 2 7 12 6" xfId="5920"/>
    <cellStyle name="Millares 2 7 12 7" xfId="6928"/>
    <cellStyle name="Millares 2 7 13" xfId="1024"/>
    <cellStyle name="Millares 2 7 14" xfId="2032"/>
    <cellStyle name="Millares 2 7 15" xfId="3040"/>
    <cellStyle name="Millares 2 7 16" xfId="4048"/>
    <cellStyle name="Millares 2 7 17" xfId="5056"/>
    <cellStyle name="Millares 2 7 18" xfId="6064"/>
    <cellStyle name="Millares 2 7 2" xfId="40"/>
    <cellStyle name="Millares 2 7 2 10" xfId="3064"/>
    <cellStyle name="Millares 2 7 2 11" xfId="4072"/>
    <cellStyle name="Millares 2 7 2 12" xfId="5080"/>
    <cellStyle name="Millares 2 7 2 13" xfId="6088"/>
    <cellStyle name="Millares 2 7 2 2" xfId="184"/>
    <cellStyle name="Millares 2 7 2 2 2" xfId="1192"/>
    <cellStyle name="Millares 2 7 2 2 3" xfId="2200"/>
    <cellStyle name="Millares 2 7 2 2 4" xfId="3208"/>
    <cellStyle name="Millares 2 7 2 2 5" xfId="4216"/>
    <cellStyle name="Millares 2 7 2 2 6" xfId="5224"/>
    <cellStyle name="Millares 2 7 2 2 7" xfId="6232"/>
    <cellStyle name="Millares 2 7 2 3" xfId="328"/>
    <cellStyle name="Millares 2 7 2 3 2" xfId="1336"/>
    <cellStyle name="Millares 2 7 2 3 3" xfId="2344"/>
    <cellStyle name="Millares 2 7 2 3 4" xfId="3352"/>
    <cellStyle name="Millares 2 7 2 3 5" xfId="4360"/>
    <cellStyle name="Millares 2 7 2 3 6" xfId="5368"/>
    <cellStyle name="Millares 2 7 2 3 7" xfId="6376"/>
    <cellStyle name="Millares 2 7 2 4" xfId="472"/>
    <cellStyle name="Millares 2 7 2 4 2" xfId="1480"/>
    <cellStyle name="Millares 2 7 2 4 3" xfId="2488"/>
    <cellStyle name="Millares 2 7 2 4 4" xfId="3496"/>
    <cellStyle name="Millares 2 7 2 4 5" xfId="4504"/>
    <cellStyle name="Millares 2 7 2 4 6" xfId="5512"/>
    <cellStyle name="Millares 2 7 2 4 7" xfId="6520"/>
    <cellStyle name="Millares 2 7 2 5" xfId="616"/>
    <cellStyle name="Millares 2 7 2 5 2" xfId="1624"/>
    <cellStyle name="Millares 2 7 2 5 3" xfId="2632"/>
    <cellStyle name="Millares 2 7 2 5 4" xfId="3640"/>
    <cellStyle name="Millares 2 7 2 5 5" xfId="4648"/>
    <cellStyle name="Millares 2 7 2 5 6" xfId="5656"/>
    <cellStyle name="Millares 2 7 2 5 7" xfId="6664"/>
    <cellStyle name="Millares 2 7 2 6" xfId="760"/>
    <cellStyle name="Millares 2 7 2 6 2" xfId="1768"/>
    <cellStyle name="Millares 2 7 2 6 3" xfId="2776"/>
    <cellStyle name="Millares 2 7 2 6 4" xfId="3784"/>
    <cellStyle name="Millares 2 7 2 6 5" xfId="4792"/>
    <cellStyle name="Millares 2 7 2 6 6" xfId="5800"/>
    <cellStyle name="Millares 2 7 2 6 7" xfId="6808"/>
    <cellStyle name="Millares 2 7 2 7" xfId="904"/>
    <cellStyle name="Millares 2 7 2 7 2" xfId="1912"/>
    <cellStyle name="Millares 2 7 2 7 3" xfId="2920"/>
    <cellStyle name="Millares 2 7 2 7 4" xfId="3928"/>
    <cellStyle name="Millares 2 7 2 7 5" xfId="4936"/>
    <cellStyle name="Millares 2 7 2 7 6" xfId="5944"/>
    <cellStyle name="Millares 2 7 2 7 7" xfId="6952"/>
    <cellStyle name="Millares 2 7 2 8" xfId="1048"/>
    <cellStyle name="Millares 2 7 2 9" xfId="2056"/>
    <cellStyle name="Millares 2 7 3" xfId="64"/>
    <cellStyle name="Millares 2 7 3 10" xfId="3088"/>
    <cellStyle name="Millares 2 7 3 11" xfId="4096"/>
    <cellStyle name="Millares 2 7 3 12" xfId="5104"/>
    <cellStyle name="Millares 2 7 3 13" xfId="6112"/>
    <cellStyle name="Millares 2 7 3 2" xfId="208"/>
    <cellStyle name="Millares 2 7 3 2 2" xfId="1216"/>
    <cellStyle name="Millares 2 7 3 2 3" xfId="2224"/>
    <cellStyle name="Millares 2 7 3 2 4" xfId="3232"/>
    <cellStyle name="Millares 2 7 3 2 5" xfId="4240"/>
    <cellStyle name="Millares 2 7 3 2 6" xfId="5248"/>
    <cellStyle name="Millares 2 7 3 2 7" xfId="6256"/>
    <cellStyle name="Millares 2 7 3 3" xfId="352"/>
    <cellStyle name="Millares 2 7 3 3 2" xfId="1360"/>
    <cellStyle name="Millares 2 7 3 3 3" xfId="2368"/>
    <cellStyle name="Millares 2 7 3 3 4" xfId="3376"/>
    <cellStyle name="Millares 2 7 3 3 5" xfId="4384"/>
    <cellStyle name="Millares 2 7 3 3 6" xfId="5392"/>
    <cellStyle name="Millares 2 7 3 3 7" xfId="6400"/>
    <cellStyle name="Millares 2 7 3 4" xfId="496"/>
    <cellStyle name="Millares 2 7 3 4 2" xfId="1504"/>
    <cellStyle name="Millares 2 7 3 4 3" xfId="2512"/>
    <cellStyle name="Millares 2 7 3 4 4" xfId="3520"/>
    <cellStyle name="Millares 2 7 3 4 5" xfId="4528"/>
    <cellStyle name="Millares 2 7 3 4 6" xfId="5536"/>
    <cellStyle name="Millares 2 7 3 4 7" xfId="6544"/>
    <cellStyle name="Millares 2 7 3 5" xfId="640"/>
    <cellStyle name="Millares 2 7 3 5 2" xfId="1648"/>
    <cellStyle name="Millares 2 7 3 5 3" xfId="2656"/>
    <cellStyle name="Millares 2 7 3 5 4" xfId="3664"/>
    <cellStyle name="Millares 2 7 3 5 5" xfId="4672"/>
    <cellStyle name="Millares 2 7 3 5 6" xfId="5680"/>
    <cellStyle name="Millares 2 7 3 5 7" xfId="6688"/>
    <cellStyle name="Millares 2 7 3 6" xfId="784"/>
    <cellStyle name="Millares 2 7 3 6 2" xfId="1792"/>
    <cellStyle name="Millares 2 7 3 6 3" xfId="2800"/>
    <cellStyle name="Millares 2 7 3 6 4" xfId="3808"/>
    <cellStyle name="Millares 2 7 3 6 5" xfId="4816"/>
    <cellStyle name="Millares 2 7 3 6 6" xfId="5824"/>
    <cellStyle name="Millares 2 7 3 6 7" xfId="6832"/>
    <cellStyle name="Millares 2 7 3 7" xfId="928"/>
    <cellStyle name="Millares 2 7 3 7 2" xfId="1936"/>
    <cellStyle name="Millares 2 7 3 7 3" xfId="2944"/>
    <cellStyle name="Millares 2 7 3 7 4" xfId="3952"/>
    <cellStyle name="Millares 2 7 3 7 5" xfId="4960"/>
    <cellStyle name="Millares 2 7 3 7 6" xfId="5968"/>
    <cellStyle name="Millares 2 7 3 7 7" xfId="6976"/>
    <cellStyle name="Millares 2 7 3 8" xfId="1072"/>
    <cellStyle name="Millares 2 7 3 9" xfId="2080"/>
    <cellStyle name="Millares 2 7 4" xfId="88"/>
    <cellStyle name="Millares 2 7 4 10" xfId="3112"/>
    <cellStyle name="Millares 2 7 4 11" xfId="4120"/>
    <cellStyle name="Millares 2 7 4 12" xfId="5128"/>
    <cellStyle name="Millares 2 7 4 13" xfId="6136"/>
    <cellStyle name="Millares 2 7 4 2" xfId="232"/>
    <cellStyle name="Millares 2 7 4 2 2" xfId="1240"/>
    <cellStyle name="Millares 2 7 4 2 3" xfId="2248"/>
    <cellStyle name="Millares 2 7 4 2 4" xfId="3256"/>
    <cellStyle name="Millares 2 7 4 2 5" xfId="4264"/>
    <cellStyle name="Millares 2 7 4 2 6" xfId="5272"/>
    <cellStyle name="Millares 2 7 4 2 7" xfId="6280"/>
    <cellStyle name="Millares 2 7 4 3" xfId="376"/>
    <cellStyle name="Millares 2 7 4 3 2" xfId="1384"/>
    <cellStyle name="Millares 2 7 4 3 3" xfId="2392"/>
    <cellStyle name="Millares 2 7 4 3 4" xfId="3400"/>
    <cellStyle name="Millares 2 7 4 3 5" xfId="4408"/>
    <cellStyle name="Millares 2 7 4 3 6" xfId="5416"/>
    <cellStyle name="Millares 2 7 4 3 7" xfId="6424"/>
    <cellStyle name="Millares 2 7 4 4" xfId="520"/>
    <cellStyle name="Millares 2 7 4 4 2" xfId="1528"/>
    <cellStyle name="Millares 2 7 4 4 3" xfId="2536"/>
    <cellStyle name="Millares 2 7 4 4 4" xfId="3544"/>
    <cellStyle name="Millares 2 7 4 4 5" xfId="4552"/>
    <cellStyle name="Millares 2 7 4 4 6" xfId="5560"/>
    <cellStyle name="Millares 2 7 4 4 7" xfId="6568"/>
    <cellStyle name="Millares 2 7 4 5" xfId="664"/>
    <cellStyle name="Millares 2 7 4 5 2" xfId="1672"/>
    <cellStyle name="Millares 2 7 4 5 3" xfId="2680"/>
    <cellStyle name="Millares 2 7 4 5 4" xfId="3688"/>
    <cellStyle name="Millares 2 7 4 5 5" xfId="4696"/>
    <cellStyle name="Millares 2 7 4 5 6" xfId="5704"/>
    <cellStyle name="Millares 2 7 4 5 7" xfId="6712"/>
    <cellStyle name="Millares 2 7 4 6" xfId="808"/>
    <cellStyle name="Millares 2 7 4 6 2" xfId="1816"/>
    <cellStyle name="Millares 2 7 4 6 3" xfId="2824"/>
    <cellStyle name="Millares 2 7 4 6 4" xfId="3832"/>
    <cellStyle name="Millares 2 7 4 6 5" xfId="4840"/>
    <cellStyle name="Millares 2 7 4 6 6" xfId="5848"/>
    <cellStyle name="Millares 2 7 4 6 7" xfId="6856"/>
    <cellStyle name="Millares 2 7 4 7" xfId="952"/>
    <cellStyle name="Millares 2 7 4 7 2" xfId="1960"/>
    <cellStyle name="Millares 2 7 4 7 3" xfId="2968"/>
    <cellStyle name="Millares 2 7 4 7 4" xfId="3976"/>
    <cellStyle name="Millares 2 7 4 7 5" xfId="4984"/>
    <cellStyle name="Millares 2 7 4 7 6" xfId="5992"/>
    <cellStyle name="Millares 2 7 4 7 7" xfId="7000"/>
    <cellStyle name="Millares 2 7 4 8" xfId="1096"/>
    <cellStyle name="Millares 2 7 4 9" xfId="2104"/>
    <cellStyle name="Millares 2 7 5" xfId="112"/>
    <cellStyle name="Millares 2 7 5 10" xfId="3136"/>
    <cellStyle name="Millares 2 7 5 11" xfId="4144"/>
    <cellStyle name="Millares 2 7 5 12" xfId="5152"/>
    <cellStyle name="Millares 2 7 5 13" xfId="6160"/>
    <cellStyle name="Millares 2 7 5 2" xfId="256"/>
    <cellStyle name="Millares 2 7 5 2 2" xfId="1264"/>
    <cellStyle name="Millares 2 7 5 2 3" xfId="2272"/>
    <cellStyle name="Millares 2 7 5 2 4" xfId="3280"/>
    <cellStyle name="Millares 2 7 5 2 5" xfId="4288"/>
    <cellStyle name="Millares 2 7 5 2 6" xfId="5296"/>
    <cellStyle name="Millares 2 7 5 2 7" xfId="6304"/>
    <cellStyle name="Millares 2 7 5 3" xfId="400"/>
    <cellStyle name="Millares 2 7 5 3 2" xfId="1408"/>
    <cellStyle name="Millares 2 7 5 3 3" xfId="2416"/>
    <cellStyle name="Millares 2 7 5 3 4" xfId="3424"/>
    <cellStyle name="Millares 2 7 5 3 5" xfId="4432"/>
    <cellStyle name="Millares 2 7 5 3 6" xfId="5440"/>
    <cellStyle name="Millares 2 7 5 3 7" xfId="6448"/>
    <cellStyle name="Millares 2 7 5 4" xfId="544"/>
    <cellStyle name="Millares 2 7 5 4 2" xfId="1552"/>
    <cellStyle name="Millares 2 7 5 4 3" xfId="2560"/>
    <cellStyle name="Millares 2 7 5 4 4" xfId="3568"/>
    <cellStyle name="Millares 2 7 5 4 5" xfId="4576"/>
    <cellStyle name="Millares 2 7 5 4 6" xfId="5584"/>
    <cellStyle name="Millares 2 7 5 4 7" xfId="6592"/>
    <cellStyle name="Millares 2 7 5 5" xfId="688"/>
    <cellStyle name="Millares 2 7 5 5 2" xfId="1696"/>
    <cellStyle name="Millares 2 7 5 5 3" xfId="2704"/>
    <cellStyle name="Millares 2 7 5 5 4" xfId="3712"/>
    <cellStyle name="Millares 2 7 5 5 5" xfId="4720"/>
    <cellStyle name="Millares 2 7 5 5 6" xfId="5728"/>
    <cellStyle name="Millares 2 7 5 5 7" xfId="6736"/>
    <cellStyle name="Millares 2 7 5 6" xfId="832"/>
    <cellStyle name="Millares 2 7 5 6 2" xfId="1840"/>
    <cellStyle name="Millares 2 7 5 6 3" xfId="2848"/>
    <cellStyle name="Millares 2 7 5 6 4" xfId="3856"/>
    <cellStyle name="Millares 2 7 5 6 5" xfId="4864"/>
    <cellStyle name="Millares 2 7 5 6 6" xfId="5872"/>
    <cellStyle name="Millares 2 7 5 6 7" xfId="6880"/>
    <cellStyle name="Millares 2 7 5 7" xfId="976"/>
    <cellStyle name="Millares 2 7 5 7 2" xfId="1984"/>
    <cellStyle name="Millares 2 7 5 7 3" xfId="2992"/>
    <cellStyle name="Millares 2 7 5 7 4" xfId="4000"/>
    <cellStyle name="Millares 2 7 5 7 5" xfId="5008"/>
    <cellStyle name="Millares 2 7 5 7 6" xfId="6016"/>
    <cellStyle name="Millares 2 7 5 7 7" xfId="7024"/>
    <cellStyle name="Millares 2 7 5 8" xfId="1120"/>
    <cellStyle name="Millares 2 7 5 9" xfId="2128"/>
    <cellStyle name="Millares 2 7 6" xfId="136"/>
    <cellStyle name="Millares 2 7 6 10" xfId="3160"/>
    <cellStyle name="Millares 2 7 6 11" xfId="4168"/>
    <cellStyle name="Millares 2 7 6 12" xfId="5176"/>
    <cellStyle name="Millares 2 7 6 13" xfId="6184"/>
    <cellStyle name="Millares 2 7 6 2" xfId="280"/>
    <cellStyle name="Millares 2 7 6 2 2" xfId="1288"/>
    <cellStyle name="Millares 2 7 6 2 3" xfId="2296"/>
    <cellStyle name="Millares 2 7 6 2 4" xfId="3304"/>
    <cellStyle name="Millares 2 7 6 2 5" xfId="4312"/>
    <cellStyle name="Millares 2 7 6 2 6" xfId="5320"/>
    <cellStyle name="Millares 2 7 6 2 7" xfId="6328"/>
    <cellStyle name="Millares 2 7 6 3" xfId="424"/>
    <cellStyle name="Millares 2 7 6 3 2" xfId="1432"/>
    <cellStyle name="Millares 2 7 6 3 3" xfId="2440"/>
    <cellStyle name="Millares 2 7 6 3 4" xfId="3448"/>
    <cellStyle name="Millares 2 7 6 3 5" xfId="4456"/>
    <cellStyle name="Millares 2 7 6 3 6" xfId="5464"/>
    <cellStyle name="Millares 2 7 6 3 7" xfId="6472"/>
    <cellStyle name="Millares 2 7 6 4" xfId="568"/>
    <cellStyle name="Millares 2 7 6 4 2" xfId="1576"/>
    <cellStyle name="Millares 2 7 6 4 3" xfId="2584"/>
    <cellStyle name="Millares 2 7 6 4 4" xfId="3592"/>
    <cellStyle name="Millares 2 7 6 4 5" xfId="4600"/>
    <cellStyle name="Millares 2 7 6 4 6" xfId="5608"/>
    <cellStyle name="Millares 2 7 6 4 7" xfId="6616"/>
    <cellStyle name="Millares 2 7 6 5" xfId="712"/>
    <cellStyle name="Millares 2 7 6 5 2" xfId="1720"/>
    <cellStyle name="Millares 2 7 6 5 3" xfId="2728"/>
    <cellStyle name="Millares 2 7 6 5 4" xfId="3736"/>
    <cellStyle name="Millares 2 7 6 5 5" xfId="4744"/>
    <cellStyle name="Millares 2 7 6 5 6" xfId="5752"/>
    <cellStyle name="Millares 2 7 6 5 7" xfId="6760"/>
    <cellStyle name="Millares 2 7 6 6" xfId="856"/>
    <cellStyle name="Millares 2 7 6 6 2" xfId="1864"/>
    <cellStyle name="Millares 2 7 6 6 3" xfId="2872"/>
    <cellStyle name="Millares 2 7 6 6 4" xfId="3880"/>
    <cellStyle name="Millares 2 7 6 6 5" xfId="4888"/>
    <cellStyle name="Millares 2 7 6 6 6" xfId="5896"/>
    <cellStyle name="Millares 2 7 6 6 7" xfId="6904"/>
    <cellStyle name="Millares 2 7 6 7" xfId="1000"/>
    <cellStyle name="Millares 2 7 6 7 2" xfId="2008"/>
    <cellStyle name="Millares 2 7 6 7 3" xfId="3016"/>
    <cellStyle name="Millares 2 7 6 7 4" xfId="4024"/>
    <cellStyle name="Millares 2 7 6 7 5" xfId="5032"/>
    <cellStyle name="Millares 2 7 6 7 6" xfId="6040"/>
    <cellStyle name="Millares 2 7 6 7 7" xfId="7048"/>
    <cellStyle name="Millares 2 7 6 8" xfId="1144"/>
    <cellStyle name="Millares 2 7 6 9" xfId="2152"/>
    <cellStyle name="Millares 2 7 7" xfId="160"/>
    <cellStyle name="Millares 2 7 7 2" xfId="1168"/>
    <cellStyle name="Millares 2 7 7 3" xfId="2176"/>
    <cellStyle name="Millares 2 7 7 4" xfId="3184"/>
    <cellStyle name="Millares 2 7 7 5" xfId="4192"/>
    <cellStyle name="Millares 2 7 7 6" xfId="5200"/>
    <cellStyle name="Millares 2 7 7 7" xfId="6208"/>
    <cellStyle name="Millares 2 7 8" xfId="304"/>
    <cellStyle name="Millares 2 7 8 2" xfId="1312"/>
    <cellStyle name="Millares 2 7 8 3" xfId="2320"/>
    <cellStyle name="Millares 2 7 8 4" xfId="3328"/>
    <cellStyle name="Millares 2 7 8 5" xfId="4336"/>
    <cellStyle name="Millares 2 7 8 6" xfId="5344"/>
    <cellStyle name="Millares 2 7 8 7" xfId="6352"/>
    <cellStyle name="Millares 2 7 9" xfId="448"/>
    <cellStyle name="Millares 2 7 9 2" xfId="1456"/>
    <cellStyle name="Millares 2 7 9 3" xfId="2464"/>
    <cellStyle name="Millares 2 7 9 4" xfId="3472"/>
    <cellStyle name="Millares 2 7 9 5" xfId="4480"/>
    <cellStyle name="Millares 2 7 9 6" xfId="5488"/>
    <cellStyle name="Millares 2 7 9 7" xfId="6496"/>
    <cellStyle name="Millares 2 8" xfId="28"/>
    <cellStyle name="Millares 2 8 10" xfId="3052"/>
    <cellStyle name="Millares 2 8 11" xfId="4060"/>
    <cellStyle name="Millares 2 8 12" xfId="5068"/>
    <cellStyle name="Millares 2 8 13" xfId="6076"/>
    <cellStyle name="Millares 2 8 2" xfId="172"/>
    <cellStyle name="Millares 2 8 2 2" xfId="1180"/>
    <cellStyle name="Millares 2 8 2 3" xfId="2188"/>
    <cellStyle name="Millares 2 8 2 4" xfId="3196"/>
    <cellStyle name="Millares 2 8 2 5" xfId="4204"/>
    <cellStyle name="Millares 2 8 2 6" xfId="5212"/>
    <cellStyle name="Millares 2 8 2 7" xfId="6220"/>
    <cellStyle name="Millares 2 8 3" xfId="316"/>
    <cellStyle name="Millares 2 8 3 2" xfId="1324"/>
    <cellStyle name="Millares 2 8 3 3" xfId="2332"/>
    <cellStyle name="Millares 2 8 3 4" xfId="3340"/>
    <cellStyle name="Millares 2 8 3 5" xfId="4348"/>
    <cellStyle name="Millares 2 8 3 6" xfId="5356"/>
    <cellStyle name="Millares 2 8 3 7" xfId="6364"/>
    <cellStyle name="Millares 2 8 4" xfId="460"/>
    <cellStyle name="Millares 2 8 4 2" xfId="1468"/>
    <cellStyle name="Millares 2 8 4 3" xfId="2476"/>
    <cellStyle name="Millares 2 8 4 4" xfId="3484"/>
    <cellStyle name="Millares 2 8 4 5" xfId="4492"/>
    <cellStyle name="Millares 2 8 4 6" xfId="5500"/>
    <cellStyle name="Millares 2 8 4 7" xfId="6508"/>
    <cellStyle name="Millares 2 8 5" xfId="604"/>
    <cellStyle name="Millares 2 8 5 2" xfId="1612"/>
    <cellStyle name="Millares 2 8 5 3" xfId="2620"/>
    <cellStyle name="Millares 2 8 5 4" xfId="3628"/>
    <cellStyle name="Millares 2 8 5 5" xfId="4636"/>
    <cellStyle name="Millares 2 8 5 6" xfId="5644"/>
    <cellStyle name="Millares 2 8 5 7" xfId="6652"/>
    <cellStyle name="Millares 2 8 6" xfId="748"/>
    <cellStyle name="Millares 2 8 6 2" xfId="1756"/>
    <cellStyle name="Millares 2 8 6 3" xfId="2764"/>
    <cellStyle name="Millares 2 8 6 4" xfId="3772"/>
    <cellStyle name="Millares 2 8 6 5" xfId="4780"/>
    <cellStyle name="Millares 2 8 6 6" xfId="5788"/>
    <cellStyle name="Millares 2 8 6 7" xfId="6796"/>
    <cellStyle name="Millares 2 8 7" xfId="892"/>
    <cellStyle name="Millares 2 8 7 2" xfId="1900"/>
    <cellStyle name="Millares 2 8 7 3" xfId="2908"/>
    <cellStyle name="Millares 2 8 7 4" xfId="3916"/>
    <cellStyle name="Millares 2 8 7 5" xfId="4924"/>
    <cellStyle name="Millares 2 8 7 6" xfId="5932"/>
    <cellStyle name="Millares 2 8 7 7" xfId="6940"/>
    <cellStyle name="Millares 2 8 8" xfId="1036"/>
    <cellStyle name="Millares 2 8 9" xfId="2044"/>
    <cellStyle name="Millares 2 9" xfId="52"/>
    <cellStyle name="Millares 2 9 10" xfId="3076"/>
    <cellStyle name="Millares 2 9 11" xfId="4084"/>
    <cellStyle name="Millares 2 9 12" xfId="5092"/>
    <cellStyle name="Millares 2 9 13" xfId="6100"/>
    <cellStyle name="Millares 2 9 2" xfId="196"/>
    <cellStyle name="Millares 2 9 2 2" xfId="1204"/>
    <cellStyle name="Millares 2 9 2 3" xfId="2212"/>
    <cellStyle name="Millares 2 9 2 4" xfId="3220"/>
    <cellStyle name="Millares 2 9 2 5" xfId="4228"/>
    <cellStyle name="Millares 2 9 2 6" xfId="5236"/>
    <cellStyle name="Millares 2 9 2 7" xfId="6244"/>
    <cellStyle name="Millares 2 9 3" xfId="340"/>
    <cellStyle name="Millares 2 9 3 2" xfId="1348"/>
    <cellStyle name="Millares 2 9 3 3" xfId="2356"/>
    <cellStyle name="Millares 2 9 3 4" xfId="3364"/>
    <cellStyle name="Millares 2 9 3 5" xfId="4372"/>
    <cellStyle name="Millares 2 9 3 6" xfId="5380"/>
    <cellStyle name="Millares 2 9 3 7" xfId="6388"/>
    <cellStyle name="Millares 2 9 4" xfId="484"/>
    <cellStyle name="Millares 2 9 4 2" xfId="1492"/>
    <cellStyle name="Millares 2 9 4 3" xfId="2500"/>
    <cellStyle name="Millares 2 9 4 4" xfId="3508"/>
    <cellStyle name="Millares 2 9 4 5" xfId="4516"/>
    <cellStyle name="Millares 2 9 4 6" xfId="5524"/>
    <cellStyle name="Millares 2 9 4 7" xfId="6532"/>
    <cellStyle name="Millares 2 9 5" xfId="628"/>
    <cellStyle name="Millares 2 9 5 2" xfId="1636"/>
    <cellStyle name="Millares 2 9 5 3" xfId="2644"/>
    <cellStyle name="Millares 2 9 5 4" xfId="3652"/>
    <cellStyle name="Millares 2 9 5 5" xfId="4660"/>
    <cellStyle name="Millares 2 9 5 6" xfId="5668"/>
    <cellStyle name="Millares 2 9 5 7" xfId="6676"/>
    <cellStyle name="Millares 2 9 6" xfId="772"/>
    <cellStyle name="Millares 2 9 6 2" xfId="1780"/>
    <cellStyle name="Millares 2 9 6 3" xfId="2788"/>
    <cellStyle name="Millares 2 9 6 4" xfId="3796"/>
    <cellStyle name="Millares 2 9 6 5" xfId="4804"/>
    <cellStyle name="Millares 2 9 6 6" xfId="5812"/>
    <cellStyle name="Millares 2 9 6 7" xfId="6820"/>
    <cellStyle name="Millares 2 9 7" xfId="916"/>
    <cellStyle name="Millares 2 9 7 2" xfId="1924"/>
    <cellStyle name="Millares 2 9 7 3" xfId="2932"/>
    <cellStyle name="Millares 2 9 7 4" xfId="3940"/>
    <cellStyle name="Millares 2 9 7 5" xfId="4948"/>
    <cellStyle name="Millares 2 9 7 6" xfId="5956"/>
    <cellStyle name="Millares 2 9 7 7" xfId="6964"/>
    <cellStyle name="Millares 2 9 8" xfId="1060"/>
    <cellStyle name="Millares 2 9 9" xfId="2068"/>
    <cellStyle name="Moneda [0]" xfId="2" builtinId="7"/>
    <cellStyle name="Moneda [0] 2" xfId="3"/>
    <cellStyle name="Normal" xfId="0" builtinId="0"/>
    <cellStyle name="Porcentaje" xfId="1" builtinId="5"/>
  </cellStyles>
  <dxfs count="294">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00"/>
      <color rgb="FFFFFF00"/>
      <color rgb="FFFF00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41</xdr:row>
      <xdr:rowOff>1119188</xdr:rowOff>
    </xdr:from>
    <xdr:ext cx="184731" cy="264560"/>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24174450" y="99264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34</xdr:row>
      <xdr:rowOff>1119188</xdr:rowOff>
    </xdr:from>
    <xdr:ext cx="184731" cy="264560"/>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24174450" y="81033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37</xdr:row>
      <xdr:rowOff>0</xdr:rowOff>
    </xdr:from>
    <xdr:ext cx="184731" cy="264560"/>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24174450" y="878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15</xdr:row>
      <xdr:rowOff>0</xdr:rowOff>
    </xdr:from>
    <xdr:ext cx="184731" cy="264560"/>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24174450"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9" name="CuadroTexto 58">
          <a:extLst>
            <a:ext uri="{FF2B5EF4-FFF2-40B4-BE49-F238E27FC236}">
              <a16:creationId xmlns:a16="http://schemas.microsoft.com/office/drawing/2014/main" id="{00000000-0008-0000-0100-00003B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0" name="CuadroTexto 59">
          <a:extLst>
            <a:ext uri="{FF2B5EF4-FFF2-40B4-BE49-F238E27FC236}">
              <a16:creationId xmlns:a16="http://schemas.microsoft.com/office/drawing/2014/main" id="{00000000-0008-0000-0100-00003C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1" name="CuadroTexto 60">
          <a:extLst>
            <a:ext uri="{FF2B5EF4-FFF2-40B4-BE49-F238E27FC236}">
              <a16:creationId xmlns:a16="http://schemas.microsoft.com/office/drawing/2014/main" id="{00000000-0008-0000-0100-00003D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2" name="CuadroTexto 61">
          <a:extLst>
            <a:ext uri="{FF2B5EF4-FFF2-40B4-BE49-F238E27FC236}">
              <a16:creationId xmlns:a16="http://schemas.microsoft.com/office/drawing/2014/main" id="{00000000-0008-0000-0100-00003E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3" name="CuadroTexto 62">
          <a:extLst>
            <a:ext uri="{FF2B5EF4-FFF2-40B4-BE49-F238E27FC236}">
              <a16:creationId xmlns:a16="http://schemas.microsoft.com/office/drawing/2014/main" id="{00000000-0008-0000-0100-00003F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4" name="CuadroTexto 63">
          <a:extLst>
            <a:ext uri="{FF2B5EF4-FFF2-40B4-BE49-F238E27FC236}">
              <a16:creationId xmlns:a16="http://schemas.microsoft.com/office/drawing/2014/main" id="{00000000-0008-0000-0100-000040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5" name="CuadroTexto 64">
          <a:extLst>
            <a:ext uri="{FF2B5EF4-FFF2-40B4-BE49-F238E27FC236}">
              <a16:creationId xmlns:a16="http://schemas.microsoft.com/office/drawing/2014/main" id="{00000000-0008-0000-0100-000041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6" name="CuadroTexto 65">
          <a:extLst>
            <a:ext uri="{FF2B5EF4-FFF2-40B4-BE49-F238E27FC236}">
              <a16:creationId xmlns:a16="http://schemas.microsoft.com/office/drawing/2014/main" id="{00000000-0008-0000-0100-000042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7" name="CuadroTexto 66">
          <a:extLst>
            <a:ext uri="{FF2B5EF4-FFF2-40B4-BE49-F238E27FC236}">
              <a16:creationId xmlns:a16="http://schemas.microsoft.com/office/drawing/2014/main" id="{00000000-0008-0000-0100-000043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8" name="CuadroTexto 67">
          <a:extLst>
            <a:ext uri="{FF2B5EF4-FFF2-40B4-BE49-F238E27FC236}">
              <a16:creationId xmlns:a16="http://schemas.microsoft.com/office/drawing/2014/main" id="{00000000-0008-0000-0100-000044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9" name="CuadroTexto 68">
          <a:extLst>
            <a:ext uri="{FF2B5EF4-FFF2-40B4-BE49-F238E27FC236}">
              <a16:creationId xmlns:a16="http://schemas.microsoft.com/office/drawing/2014/main" id="{00000000-0008-0000-0100-000045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0" name="CuadroTexto 69">
          <a:extLst>
            <a:ext uri="{FF2B5EF4-FFF2-40B4-BE49-F238E27FC236}">
              <a16:creationId xmlns:a16="http://schemas.microsoft.com/office/drawing/2014/main" id="{00000000-0008-0000-0100-000046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1" name="CuadroTexto 70">
          <a:extLst>
            <a:ext uri="{FF2B5EF4-FFF2-40B4-BE49-F238E27FC236}">
              <a16:creationId xmlns:a16="http://schemas.microsoft.com/office/drawing/2014/main" id="{00000000-0008-0000-0100-000047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2" name="CuadroTexto 71">
          <a:extLst>
            <a:ext uri="{FF2B5EF4-FFF2-40B4-BE49-F238E27FC236}">
              <a16:creationId xmlns:a16="http://schemas.microsoft.com/office/drawing/2014/main" id="{00000000-0008-0000-0100-000048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73" name="CuadroTexto 72">
          <a:extLst>
            <a:ext uri="{FF2B5EF4-FFF2-40B4-BE49-F238E27FC236}">
              <a16:creationId xmlns:a16="http://schemas.microsoft.com/office/drawing/2014/main" id="{00000000-0008-0000-0100-000049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74" name="CuadroTexto 73">
          <a:extLst>
            <a:ext uri="{FF2B5EF4-FFF2-40B4-BE49-F238E27FC236}">
              <a16:creationId xmlns:a16="http://schemas.microsoft.com/office/drawing/2014/main" id="{00000000-0008-0000-0100-00004A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5" name="CuadroTexto 74">
          <a:extLst>
            <a:ext uri="{FF2B5EF4-FFF2-40B4-BE49-F238E27FC236}">
              <a16:creationId xmlns:a16="http://schemas.microsoft.com/office/drawing/2014/main" id="{00000000-0008-0000-0100-00004B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6" name="CuadroTexto 75">
          <a:extLst>
            <a:ext uri="{FF2B5EF4-FFF2-40B4-BE49-F238E27FC236}">
              <a16:creationId xmlns:a16="http://schemas.microsoft.com/office/drawing/2014/main" id="{00000000-0008-0000-0100-00004C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7" name="CuadroTexto 76">
          <a:extLst>
            <a:ext uri="{FF2B5EF4-FFF2-40B4-BE49-F238E27FC236}">
              <a16:creationId xmlns:a16="http://schemas.microsoft.com/office/drawing/2014/main" id="{00000000-0008-0000-0100-00004D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8" name="CuadroTexto 77">
          <a:extLst>
            <a:ext uri="{FF2B5EF4-FFF2-40B4-BE49-F238E27FC236}">
              <a16:creationId xmlns:a16="http://schemas.microsoft.com/office/drawing/2014/main" id="{00000000-0008-0000-0100-00004E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9" name="CuadroTexto 78">
          <a:extLst>
            <a:ext uri="{FF2B5EF4-FFF2-40B4-BE49-F238E27FC236}">
              <a16:creationId xmlns:a16="http://schemas.microsoft.com/office/drawing/2014/main" id="{00000000-0008-0000-0100-00004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0" name="CuadroTexto 79">
          <a:extLst>
            <a:ext uri="{FF2B5EF4-FFF2-40B4-BE49-F238E27FC236}">
              <a16:creationId xmlns:a16="http://schemas.microsoft.com/office/drawing/2014/main" id="{00000000-0008-0000-0100-00005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1" name="CuadroTexto 80">
          <a:extLst>
            <a:ext uri="{FF2B5EF4-FFF2-40B4-BE49-F238E27FC236}">
              <a16:creationId xmlns:a16="http://schemas.microsoft.com/office/drawing/2014/main" id="{00000000-0008-0000-0100-00005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2" name="CuadroTexto 81">
          <a:extLst>
            <a:ext uri="{FF2B5EF4-FFF2-40B4-BE49-F238E27FC236}">
              <a16:creationId xmlns:a16="http://schemas.microsoft.com/office/drawing/2014/main" id="{00000000-0008-0000-0100-000052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3" name="CuadroTexto 82">
          <a:extLst>
            <a:ext uri="{FF2B5EF4-FFF2-40B4-BE49-F238E27FC236}">
              <a16:creationId xmlns:a16="http://schemas.microsoft.com/office/drawing/2014/main" id="{00000000-0008-0000-0100-000053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4" name="CuadroTexto 83">
          <a:extLst>
            <a:ext uri="{FF2B5EF4-FFF2-40B4-BE49-F238E27FC236}">
              <a16:creationId xmlns:a16="http://schemas.microsoft.com/office/drawing/2014/main" id="{00000000-0008-0000-0100-000054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5" name="CuadroTexto 84">
          <a:extLst>
            <a:ext uri="{FF2B5EF4-FFF2-40B4-BE49-F238E27FC236}">
              <a16:creationId xmlns:a16="http://schemas.microsoft.com/office/drawing/2014/main" id="{00000000-0008-0000-0100-000055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6" name="CuadroTexto 85">
          <a:extLst>
            <a:ext uri="{FF2B5EF4-FFF2-40B4-BE49-F238E27FC236}">
              <a16:creationId xmlns:a16="http://schemas.microsoft.com/office/drawing/2014/main" id="{00000000-0008-0000-0100-000056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7" name="CuadroTexto 86">
          <a:extLst>
            <a:ext uri="{FF2B5EF4-FFF2-40B4-BE49-F238E27FC236}">
              <a16:creationId xmlns:a16="http://schemas.microsoft.com/office/drawing/2014/main" id="{00000000-0008-0000-0100-000057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8" name="CuadroTexto 87">
          <a:extLst>
            <a:ext uri="{FF2B5EF4-FFF2-40B4-BE49-F238E27FC236}">
              <a16:creationId xmlns:a16="http://schemas.microsoft.com/office/drawing/2014/main" id="{00000000-0008-0000-0100-000058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9" name="CuadroTexto 88">
          <a:extLst>
            <a:ext uri="{FF2B5EF4-FFF2-40B4-BE49-F238E27FC236}">
              <a16:creationId xmlns:a16="http://schemas.microsoft.com/office/drawing/2014/main" id="{00000000-0008-0000-0100-000059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0" name="CuadroTexto 89">
          <a:extLst>
            <a:ext uri="{FF2B5EF4-FFF2-40B4-BE49-F238E27FC236}">
              <a16:creationId xmlns:a16="http://schemas.microsoft.com/office/drawing/2014/main" id="{00000000-0008-0000-0100-00005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1" name="CuadroTexto 90">
          <a:extLst>
            <a:ext uri="{FF2B5EF4-FFF2-40B4-BE49-F238E27FC236}">
              <a16:creationId xmlns:a16="http://schemas.microsoft.com/office/drawing/2014/main" id="{00000000-0008-0000-0100-00005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
  <sheetViews>
    <sheetView workbookViewId="0">
      <selection activeCell="K2" sqref="K2"/>
    </sheetView>
  </sheetViews>
  <sheetFormatPr baseColWidth="10" defaultRowHeight="15" x14ac:dyDescent="0.25"/>
  <sheetData>
    <row r="1" spans="2:13" x14ac:dyDescent="0.25">
      <c r="B1" s="17" t="s">
        <v>75</v>
      </c>
      <c r="C1" s="17">
        <v>2022</v>
      </c>
      <c r="D1" s="17" t="s">
        <v>73</v>
      </c>
      <c r="E1" s="17" t="s">
        <v>74</v>
      </c>
      <c r="F1" s="17" t="s">
        <v>118</v>
      </c>
      <c r="G1" s="17" t="s">
        <v>119</v>
      </c>
      <c r="I1" s="84"/>
      <c r="J1" s="84"/>
      <c r="K1" s="84"/>
      <c r="L1" s="84"/>
      <c r="M1" s="84"/>
    </row>
    <row r="2" spans="2:13" x14ac:dyDescent="0.25">
      <c r="B2" s="13">
        <v>1</v>
      </c>
      <c r="C2" s="13">
        <v>20</v>
      </c>
      <c r="D2" s="13">
        <v>1</v>
      </c>
      <c r="E2" s="62">
        <v>10</v>
      </c>
      <c r="F2" s="62">
        <v>2</v>
      </c>
      <c r="G2" s="61">
        <f>((100/100)*(C2/2))/D2</f>
        <v>10</v>
      </c>
      <c r="I2" s="84"/>
      <c r="J2" s="84"/>
      <c r="K2" s="84"/>
      <c r="L2" s="84"/>
      <c r="M2" s="84"/>
    </row>
    <row r="3" spans="2:13" x14ac:dyDescent="0.25">
      <c r="B3" s="13">
        <v>2</v>
      </c>
      <c r="C3" s="13">
        <v>25</v>
      </c>
      <c r="D3" s="13">
        <v>3</v>
      </c>
      <c r="E3" s="61">
        <v>2.2799999999999998</v>
      </c>
      <c r="F3" s="62">
        <v>11</v>
      </c>
      <c r="G3" s="61">
        <f>((100/100)*(C3/2))/D3</f>
        <v>4.166666666666667</v>
      </c>
      <c r="I3" s="84"/>
      <c r="J3" s="84"/>
      <c r="K3" s="84"/>
      <c r="L3" s="84"/>
      <c r="M3" s="84"/>
    </row>
    <row r="4" spans="2:13" x14ac:dyDescent="0.25">
      <c r="B4" s="13">
        <v>3</v>
      </c>
      <c r="C4" s="13">
        <v>20</v>
      </c>
      <c r="D4" s="13">
        <v>1</v>
      </c>
      <c r="E4" s="13">
        <v>3.34</v>
      </c>
      <c r="F4" s="13">
        <v>6</v>
      </c>
      <c r="G4" s="61">
        <f>((100/100)*(C4/2))/D4</f>
        <v>10</v>
      </c>
      <c r="I4" s="84"/>
      <c r="J4" s="84"/>
      <c r="K4" s="84"/>
      <c r="L4" s="84"/>
      <c r="M4" s="84"/>
    </row>
    <row r="5" spans="2:13" x14ac:dyDescent="0.25">
      <c r="B5" s="13">
        <v>4</v>
      </c>
      <c r="C5" s="13">
        <v>15</v>
      </c>
      <c r="D5" s="13">
        <v>5</v>
      </c>
      <c r="E5" s="13">
        <v>1.88</v>
      </c>
      <c r="F5" s="13">
        <v>8</v>
      </c>
      <c r="G5" s="61">
        <f>((100/100)*(C5/2))/D5</f>
        <v>1.5</v>
      </c>
      <c r="I5" s="84"/>
      <c r="J5" s="84"/>
      <c r="K5" s="84"/>
      <c r="L5" s="84"/>
      <c r="M5" s="84"/>
    </row>
    <row r="6" spans="2:13" x14ac:dyDescent="0.25">
      <c r="B6" s="13">
        <v>5</v>
      </c>
      <c r="C6" s="13">
        <v>20</v>
      </c>
      <c r="D6" s="13">
        <v>7</v>
      </c>
      <c r="E6" s="13">
        <v>1.33</v>
      </c>
      <c r="F6" s="13">
        <v>15</v>
      </c>
      <c r="G6" s="61">
        <f>((100/100)*(C6/2))/D6</f>
        <v>1.4285714285714286</v>
      </c>
      <c r="I6" s="84"/>
      <c r="J6" s="84"/>
      <c r="K6" s="84"/>
      <c r="L6" s="84"/>
      <c r="M6" s="84"/>
    </row>
    <row r="7" spans="2:13" x14ac:dyDescent="0.25">
      <c r="G7" s="7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720"/>
  <sheetViews>
    <sheetView tabSelected="1" zoomScale="80" zoomScaleNormal="80" workbookViewId="0">
      <selection activeCell="N37" sqref="N37"/>
    </sheetView>
  </sheetViews>
  <sheetFormatPr baseColWidth="10" defaultRowHeight="15" x14ac:dyDescent="0.25"/>
  <cols>
    <col min="1" max="1" width="33.28515625" style="9" customWidth="1"/>
    <col min="2" max="2" width="26.5703125" style="3" customWidth="1"/>
    <col min="3" max="3" width="31.28515625" style="1" customWidth="1"/>
    <col min="4" max="4" width="28.140625" style="1" customWidth="1"/>
    <col min="5" max="5" width="49.7109375" style="8" customWidth="1"/>
    <col min="6" max="6" width="18.7109375" style="5" customWidth="1"/>
    <col min="7" max="7" width="15.5703125" style="3" customWidth="1"/>
    <col min="8" max="8" width="17.140625" style="3" customWidth="1"/>
    <col min="9" max="9" width="16.85546875" style="3" customWidth="1"/>
    <col min="10" max="10" width="18.5703125" style="3" customWidth="1"/>
    <col min="11" max="11" width="91.42578125" style="3" customWidth="1"/>
    <col min="12" max="12" width="23" style="3" bestFit="1" customWidth="1"/>
    <col min="13" max="13" width="26.42578125" style="1" customWidth="1"/>
    <col min="14" max="14" width="28" style="1" customWidth="1"/>
    <col min="15" max="15" width="24" style="1" customWidth="1"/>
    <col min="16" max="16" width="23.42578125" style="1" customWidth="1"/>
    <col min="17" max="17" width="92.42578125" style="3" customWidth="1"/>
    <col min="18" max="18" width="23.42578125" style="3" bestFit="1" customWidth="1"/>
    <col min="19" max="19" width="25.7109375" style="1" customWidth="1"/>
    <col min="20" max="20" width="28" style="1" customWidth="1"/>
    <col min="21" max="21" width="23.5703125" style="1" customWidth="1"/>
    <col min="22" max="22" width="22.5703125" style="1" customWidth="1"/>
    <col min="23" max="23" width="94.5703125" style="3" customWidth="1"/>
    <col min="24" max="24" width="23" style="3" bestFit="1" customWidth="1"/>
    <col min="25" max="25" width="25.85546875" style="1" customWidth="1"/>
    <col min="26" max="26" width="28" style="1" customWidth="1"/>
    <col min="27" max="27" width="22.42578125" style="1" customWidth="1"/>
    <col min="28" max="28" width="22" style="1" customWidth="1"/>
    <col min="29" max="29" width="98.42578125" style="1" customWidth="1"/>
    <col min="30" max="30" width="22.28515625" style="1" bestFit="1" customWidth="1"/>
    <col min="31" max="31" width="66.85546875" style="3" customWidth="1"/>
    <col min="32" max="32" width="38.140625" style="3" customWidth="1"/>
    <col min="33" max="38" width="44.28515625" style="27" customWidth="1"/>
    <col min="39" max="39" width="0.140625" style="27" customWidth="1"/>
    <col min="40" max="41" width="0.140625" style="4" customWidth="1"/>
    <col min="42" max="42" width="0.140625" style="5" customWidth="1"/>
    <col min="43" max="16384" width="11.42578125" style="3"/>
  </cols>
  <sheetData>
    <row r="1" spans="1:74" s="31" customFormat="1" ht="21" customHeight="1" x14ac:dyDescent="0.25">
      <c r="A1" s="119"/>
      <c r="B1" s="210" t="s">
        <v>0</v>
      </c>
      <c r="C1" s="211"/>
      <c r="D1" s="211"/>
      <c r="E1" s="212"/>
      <c r="H1" s="29"/>
      <c r="I1" s="25"/>
      <c r="J1" s="25"/>
      <c r="K1" s="25"/>
      <c r="L1" s="25"/>
      <c r="O1" s="25"/>
      <c r="P1" s="25"/>
      <c r="Q1" s="25"/>
      <c r="R1" s="25"/>
      <c r="U1" s="25"/>
      <c r="V1" s="25"/>
      <c r="W1" s="25"/>
      <c r="X1" s="25"/>
      <c r="AA1" s="25"/>
      <c r="AB1" s="25"/>
      <c r="AC1" s="25"/>
      <c r="AD1" s="25"/>
      <c r="AE1" s="25"/>
      <c r="AF1" s="25"/>
      <c r="AG1" s="28"/>
      <c r="AH1" s="28"/>
      <c r="AI1" s="26"/>
      <c r="AJ1" s="26"/>
      <c r="AK1" s="26"/>
      <c r="AL1" s="26"/>
      <c r="AM1" s="26"/>
      <c r="AN1" s="26"/>
      <c r="AO1" s="26"/>
      <c r="AP1" s="27"/>
      <c r="AQ1" s="27"/>
      <c r="AR1" s="32"/>
    </row>
    <row r="2" spans="1:74" s="31" customFormat="1" ht="18.75" customHeight="1" x14ac:dyDescent="0.25">
      <c r="A2" s="120"/>
      <c r="B2" s="213" t="s">
        <v>1</v>
      </c>
      <c r="C2" s="214"/>
      <c r="D2" s="214"/>
      <c r="E2" s="215"/>
      <c r="H2" s="29"/>
      <c r="I2" s="25"/>
      <c r="J2" s="25"/>
      <c r="K2" s="25"/>
      <c r="L2" s="25"/>
      <c r="O2" s="25"/>
      <c r="P2" s="25"/>
      <c r="Q2" s="25"/>
      <c r="R2" s="25"/>
      <c r="U2" s="25"/>
      <c r="V2" s="25"/>
      <c r="W2" s="25"/>
      <c r="X2" s="25"/>
      <c r="AA2" s="25"/>
      <c r="AB2" s="25"/>
      <c r="AC2" s="25"/>
      <c r="AD2" s="25"/>
      <c r="AE2" s="25"/>
      <c r="AF2" s="25"/>
      <c r="AG2" s="28"/>
      <c r="AH2" s="28"/>
      <c r="AI2" s="26"/>
      <c r="AJ2" s="26"/>
      <c r="AK2" s="26"/>
      <c r="AL2" s="26"/>
      <c r="AM2" s="26"/>
      <c r="AN2" s="26"/>
      <c r="AO2" s="26"/>
      <c r="AP2" s="27"/>
      <c r="AQ2" s="27"/>
      <c r="AR2" s="32"/>
    </row>
    <row r="3" spans="1:74" s="31" customFormat="1" ht="22.5" customHeight="1" x14ac:dyDescent="0.25">
      <c r="A3" s="121"/>
      <c r="B3" s="216" t="s">
        <v>122</v>
      </c>
      <c r="C3" s="217"/>
      <c r="D3" s="217"/>
      <c r="E3" s="218"/>
      <c r="H3" s="29"/>
      <c r="I3" s="25"/>
      <c r="J3" s="25"/>
      <c r="K3" s="25"/>
      <c r="L3" s="25"/>
      <c r="O3" s="25"/>
      <c r="P3" s="25"/>
      <c r="Q3" s="25"/>
      <c r="R3" s="25"/>
      <c r="U3" s="25"/>
      <c r="V3" s="25"/>
      <c r="W3" s="25"/>
      <c r="X3" s="25"/>
      <c r="AA3" s="25"/>
      <c r="AB3" s="25"/>
      <c r="AC3" s="25"/>
      <c r="AD3" s="25"/>
      <c r="AE3" s="25"/>
      <c r="AF3" s="25"/>
      <c r="AG3" s="28"/>
      <c r="AH3" s="28"/>
      <c r="AI3" s="26"/>
      <c r="AJ3" s="26"/>
      <c r="AK3" s="26"/>
      <c r="AL3" s="26"/>
      <c r="AM3" s="26"/>
      <c r="AN3" s="26"/>
      <c r="AO3" s="26"/>
      <c r="AP3" s="27"/>
      <c r="AQ3" s="27"/>
      <c r="AR3" s="32"/>
    </row>
    <row r="4" spans="1:74" s="32" customFormat="1" x14ac:dyDescent="0.25">
      <c r="A4" s="25"/>
      <c r="B4" s="28"/>
      <c r="C4" s="28"/>
      <c r="D4" s="28"/>
      <c r="E4" s="30"/>
      <c r="H4" s="33"/>
      <c r="I4" s="25"/>
      <c r="J4" s="25"/>
      <c r="K4" s="25"/>
      <c r="L4" s="25"/>
      <c r="O4" s="25"/>
      <c r="P4" s="25"/>
      <c r="Q4" s="25"/>
      <c r="R4" s="25"/>
      <c r="U4" s="25"/>
      <c r="V4" s="25"/>
      <c r="W4" s="25"/>
      <c r="X4" s="25"/>
      <c r="AA4" s="25"/>
      <c r="AB4" s="25"/>
      <c r="AC4" s="25"/>
      <c r="AD4" s="25"/>
      <c r="AE4" s="25"/>
      <c r="AF4" s="25"/>
      <c r="AG4" s="28"/>
      <c r="AH4" s="28"/>
      <c r="AI4" s="26"/>
      <c r="AJ4" s="26"/>
      <c r="AK4" s="26"/>
      <c r="AL4" s="26"/>
      <c r="AM4" s="26"/>
      <c r="AN4" s="26"/>
      <c r="AO4" s="26"/>
      <c r="AP4" s="27"/>
      <c r="AQ4" s="27"/>
    </row>
    <row r="5" spans="1:74" s="31" customFormat="1" ht="30" customHeight="1" x14ac:dyDescent="0.25">
      <c r="A5" s="122"/>
      <c r="B5" s="122"/>
      <c r="C5" s="122"/>
      <c r="D5" s="122"/>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9"/>
      <c r="AI5" s="26"/>
      <c r="AJ5" s="26"/>
      <c r="AK5" s="26"/>
      <c r="AL5" s="26"/>
      <c r="AM5" s="26"/>
      <c r="AN5" s="26"/>
      <c r="AO5" s="26"/>
      <c r="AP5" s="27"/>
      <c r="AQ5" s="27"/>
      <c r="AR5" s="32"/>
    </row>
    <row r="6" spans="1:74" s="31" customFormat="1" ht="30" customHeight="1" x14ac:dyDescent="0.25">
      <c r="A6" s="123"/>
      <c r="B6" s="125"/>
      <c r="C6" s="126"/>
      <c r="D6" s="126"/>
      <c r="E6" s="129"/>
      <c r="F6" s="221"/>
      <c r="G6" s="221"/>
      <c r="H6" s="221"/>
      <c r="I6" s="221"/>
      <c r="J6" s="221"/>
      <c r="K6" s="221"/>
      <c r="L6" s="221"/>
      <c r="M6" s="221"/>
      <c r="N6" s="221"/>
      <c r="O6" s="221"/>
      <c r="P6" s="221"/>
      <c r="Q6" s="221"/>
      <c r="R6" s="221"/>
      <c r="S6" s="221"/>
      <c r="T6" s="221"/>
      <c r="U6" s="221"/>
      <c r="V6" s="221"/>
      <c r="W6" s="221"/>
      <c r="X6" s="221"/>
      <c r="Y6" s="221"/>
      <c r="Z6" s="221"/>
      <c r="AA6" s="221"/>
      <c r="AB6" s="222"/>
      <c r="AC6" s="34"/>
      <c r="AD6" s="34"/>
      <c r="AE6" s="35"/>
      <c r="AF6" s="35"/>
      <c r="AG6" s="35"/>
      <c r="AH6" s="36"/>
      <c r="AI6" s="26"/>
      <c r="AJ6" s="26"/>
      <c r="AK6" s="26"/>
      <c r="AL6" s="26"/>
      <c r="AM6" s="26"/>
      <c r="AN6" s="26"/>
      <c r="AO6" s="26"/>
      <c r="AP6" s="27"/>
      <c r="AQ6" s="27"/>
      <c r="AR6" s="32"/>
    </row>
    <row r="7" spans="1:74" s="31" customFormat="1" ht="30" customHeight="1" x14ac:dyDescent="0.25">
      <c r="A7" s="124"/>
      <c r="B7" s="127"/>
      <c r="C7" s="128"/>
      <c r="D7" s="128"/>
      <c r="E7" s="130"/>
      <c r="F7" s="219" t="s">
        <v>22</v>
      </c>
      <c r="G7" s="220"/>
      <c r="H7" s="3"/>
      <c r="I7" s="219" t="s">
        <v>134</v>
      </c>
      <c r="J7" s="223"/>
      <c r="K7" s="223"/>
      <c r="L7" s="220"/>
      <c r="M7" s="99" t="s">
        <v>23</v>
      </c>
      <c r="N7" s="99"/>
      <c r="O7" s="219" t="s">
        <v>139</v>
      </c>
      <c r="P7" s="223"/>
      <c r="Q7" s="223"/>
      <c r="R7" s="220"/>
      <c r="S7" s="99" t="s">
        <v>23</v>
      </c>
      <c r="T7" s="99"/>
      <c r="U7" s="219" t="s">
        <v>140</v>
      </c>
      <c r="V7" s="223"/>
      <c r="W7" s="223"/>
      <c r="X7" s="220"/>
      <c r="Y7" s="99" t="s">
        <v>23</v>
      </c>
      <c r="Z7" s="99"/>
      <c r="AA7" s="219" t="s">
        <v>143</v>
      </c>
      <c r="AB7" s="223"/>
      <c r="AC7" s="223"/>
      <c r="AD7" s="220"/>
      <c r="AE7" s="99" t="s">
        <v>23</v>
      </c>
      <c r="AF7" s="99"/>
      <c r="AG7" s="219" t="s">
        <v>24</v>
      </c>
      <c r="AH7" s="220"/>
      <c r="AI7" s="26"/>
      <c r="AJ7" s="26"/>
      <c r="AK7" s="26"/>
      <c r="AL7" s="26"/>
      <c r="AM7" s="26"/>
      <c r="AN7" s="26"/>
      <c r="AO7" s="26"/>
      <c r="AP7" s="27"/>
      <c r="AQ7" s="27"/>
      <c r="AR7" s="32"/>
    </row>
    <row r="8" spans="1:74" s="41" customFormat="1" ht="60.75" customHeight="1" x14ac:dyDescent="0.25">
      <c r="A8" s="43" t="s">
        <v>2</v>
      </c>
      <c r="B8" s="37" t="s">
        <v>162</v>
      </c>
      <c r="C8" s="44" t="s">
        <v>3</v>
      </c>
      <c r="D8" s="44" t="s">
        <v>62</v>
      </c>
      <c r="E8" s="45" t="s">
        <v>120</v>
      </c>
      <c r="F8" s="100" t="s">
        <v>123</v>
      </c>
      <c r="G8" s="38" t="s">
        <v>10</v>
      </c>
      <c r="H8" s="38" t="s">
        <v>79</v>
      </c>
      <c r="I8" s="38" t="s">
        <v>8</v>
      </c>
      <c r="J8" s="38" t="s">
        <v>7</v>
      </c>
      <c r="K8" s="38" t="s">
        <v>135</v>
      </c>
      <c r="L8" s="39" t="s">
        <v>136</v>
      </c>
      <c r="M8" s="38" t="s">
        <v>11</v>
      </c>
      <c r="N8" s="38" t="s">
        <v>12</v>
      </c>
      <c r="O8" s="38" t="s">
        <v>9</v>
      </c>
      <c r="P8" s="38" t="s">
        <v>17</v>
      </c>
      <c r="Q8" s="38" t="s">
        <v>137</v>
      </c>
      <c r="R8" s="39" t="s">
        <v>138</v>
      </c>
      <c r="S8" s="38" t="s">
        <v>13</v>
      </c>
      <c r="T8" s="38" t="s">
        <v>14</v>
      </c>
      <c r="U8" s="38" t="s">
        <v>18</v>
      </c>
      <c r="V8" s="38" t="s">
        <v>19</v>
      </c>
      <c r="W8" s="38" t="s">
        <v>141</v>
      </c>
      <c r="X8" s="39" t="s">
        <v>142</v>
      </c>
      <c r="Y8" s="38" t="s">
        <v>15</v>
      </c>
      <c r="Z8" s="38" t="s">
        <v>16</v>
      </c>
      <c r="AA8" s="38" t="s">
        <v>20</v>
      </c>
      <c r="AB8" s="38" t="s">
        <v>21</v>
      </c>
      <c r="AC8" s="38" t="s">
        <v>144</v>
      </c>
      <c r="AD8" s="39" t="s">
        <v>145</v>
      </c>
      <c r="AE8" s="38" t="s">
        <v>4</v>
      </c>
      <c r="AF8" s="38" t="s">
        <v>5</v>
      </c>
      <c r="AG8" s="68"/>
      <c r="AH8" s="68"/>
      <c r="AI8" s="26"/>
      <c r="AJ8" s="26"/>
      <c r="AK8" s="26"/>
      <c r="AL8" s="26"/>
      <c r="AM8" s="40" t="s">
        <v>80</v>
      </c>
      <c r="AN8" s="40" t="s">
        <v>76</v>
      </c>
      <c r="AO8" s="40" t="s">
        <v>77</v>
      </c>
      <c r="AP8" s="40" t="s">
        <v>78</v>
      </c>
    </row>
    <row r="9" spans="1:74" ht="186.75" customHeight="1" x14ac:dyDescent="0.25">
      <c r="A9" s="46" t="s">
        <v>49</v>
      </c>
      <c r="B9" s="83">
        <v>4.1700000000000001E-2</v>
      </c>
      <c r="C9" s="46" t="s">
        <v>83</v>
      </c>
      <c r="D9" s="47" t="s">
        <v>66</v>
      </c>
      <c r="E9" s="48" t="s">
        <v>50</v>
      </c>
      <c r="F9" s="19">
        <v>11</v>
      </c>
      <c r="G9" s="21">
        <v>3</v>
      </c>
      <c r="H9" s="20">
        <v>11</v>
      </c>
      <c r="I9" s="18">
        <f>(G9/H9)*100</f>
        <v>27.27272727272727</v>
      </c>
      <c r="J9" s="18">
        <f>G9/F9*100</f>
        <v>27.27272727272727</v>
      </c>
      <c r="K9" s="177" t="s">
        <v>239</v>
      </c>
      <c r="L9" s="85">
        <f>IF(G9=F9,B9,((J9/100)*(B9/2))/'Datos Informativos'!$D$2)</f>
        <v>5.6863636363636361E-3</v>
      </c>
      <c r="M9" s="20">
        <v>4</v>
      </c>
      <c r="N9" s="20">
        <v>11</v>
      </c>
      <c r="O9" s="18">
        <f>IF(G9=F9,100,(M9/N9)*100)</f>
        <v>36.363636363636367</v>
      </c>
      <c r="P9" s="18">
        <f>IF(G9=F9,100,(M9/F9*100))</f>
        <v>36.363636363636367</v>
      </c>
      <c r="Q9" s="178" t="s">
        <v>240</v>
      </c>
      <c r="R9" s="85">
        <f>IF(OR(G9=F9,M9=N9),B9,((((P9/100)*(B9/2))/'Datos Informativos'!$D$2)))</f>
        <v>7.5818181818181826E-3</v>
      </c>
      <c r="S9" s="20">
        <v>7</v>
      </c>
      <c r="T9" s="20">
        <v>11</v>
      </c>
      <c r="U9" s="18">
        <f>IF(AN9=F9,100,(S9/T9)*100)</f>
        <v>63.636363636363633</v>
      </c>
      <c r="V9" s="18">
        <f>IF(AN9=F9,100,S9/F9*100)</f>
        <v>63.636363636363633</v>
      </c>
      <c r="W9" s="179" t="s">
        <v>273</v>
      </c>
      <c r="X9" s="108">
        <f>IF(OR(AN9=H9,M9=N9,S9=T9,R9=B9),B9,((V9/100)*(B9/2))/'Datos Informativos'!$D$2)</f>
        <v>1.3268181818181818E-2</v>
      </c>
      <c r="Y9" s="20">
        <v>11</v>
      </c>
      <c r="Z9" s="20">
        <v>11</v>
      </c>
      <c r="AA9" s="18">
        <f>IF(AO9=F9,100,(Y9/Z9)*100)</f>
        <v>100</v>
      </c>
      <c r="AB9" s="18">
        <f>IF(AO9=F9,100,Y9/F9*100)</f>
        <v>100</v>
      </c>
      <c r="AC9" s="187" t="s">
        <v>282</v>
      </c>
      <c r="AD9" s="112">
        <f>IF(OR(G9=H9,M9=N9,S9=T9,Y9=Z9,X9=B9),B9,((AB9/100)*(B9/2))/'Datos Informativos'!$D$2)</f>
        <v>4.1700000000000001E-2</v>
      </c>
      <c r="AE9" s="77"/>
      <c r="AF9" s="77"/>
      <c r="AG9" s="60"/>
      <c r="AH9" s="60"/>
      <c r="AI9" s="26"/>
      <c r="AJ9" s="26"/>
      <c r="AK9" s="26"/>
      <c r="AL9" s="26"/>
      <c r="AM9" s="26">
        <f>IF(G9=F9,F9,G9)</f>
        <v>3</v>
      </c>
      <c r="AN9" s="14">
        <f>IF(AM9=F9,F9,M9)</f>
        <v>4</v>
      </c>
      <c r="AO9" s="15">
        <f>IF(AN9=F9,F9,S9)</f>
        <v>7</v>
      </c>
      <c r="AP9" s="16">
        <f>IF(AO9=F9,F9,Y9)</f>
        <v>11</v>
      </c>
    </row>
    <row r="10" spans="1:74" ht="80.25" customHeight="1" x14ac:dyDescent="0.25">
      <c r="A10" s="46" t="s">
        <v>49</v>
      </c>
      <c r="B10" s="83">
        <v>4.1700000000000001E-2</v>
      </c>
      <c r="C10" s="46" t="s">
        <v>84</v>
      </c>
      <c r="D10" s="47" t="s">
        <v>64</v>
      </c>
      <c r="E10" s="48" t="s">
        <v>51</v>
      </c>
      <c r="F10" s="20">
        <v>12</v>
      </c>
      <c r="G10" s="19">
        <v>2</v>
      </c>
      <c r="H10" s="20">
        <v>2</v>
      </c>
      <c r="I10" s="18">
        <f>(G10/H10)*100</f>
        <v>100</v>
      </c>
      <c r="J10" s="18">
        <f>G10/F10*100</f>
        <v>16.666666666666664</v>
      </c>
      <c r="K10" s="137" t="s">
        <v>181</v>
      </c>
      <c r="L10" s="85">
        <f>IF(G10=F10,B10,((J10/100)*(B10/2))/'Datos Informativos'!$D$2)</f>
        <v>3.4749999999999994E-3</v>
      </c>
      <c r="M10" s="20">
        <v>6</v>
      </c>
      <c r="N10" s="20">
        <v>6</v>
      </c>
      <c r="O10" s="18">
        <f>IF(G10=F10,100,(M10/N10)*100)</f>
        <v>100</v>
      </c>
      <c r="P10" s="18">
        <f>IF(G10=F10,100,(M10/F10*100))</f>
        <v>50</v>
      </c>
      <c r="Q10" s="152" t="s">
        <v>213</v>
      </c>
      <c r="R10" s="85">
        <f>IF(OR(G10=F10,M10=N10),B10,((((P10/100)*(B10/2))/'Datos Informativos'!$D$2)))</f>
        <v>4.1700000000000001E-2</v>
      </c>
      <c r="S10" s="20">
        <v>6</v>
      </c>
      <c r="T10" s="20">
        <v>6</v>
      </c>
      <c r="U10" s="18">
        <f t="shared" ref="U10:U22" si="0">IF(AN10=F10,100,(S10/T10)*100)</f>
        <v>100</v>
      </c>
      <c r="V10" s="18">
        <f t="shared" ref="V10:V22" si="1">IF(AN10=F10,100,S10/F10*100)</f>
        <v>50</v>
      </c>
      <c r="W10" s="167" t="s">
        <v>241</v>
      </c>
      <c r="X10" s="108">
        <f>IF(OR(AN10=H10,M10=N10,S10=T10,R10=B10),B10,((V10/100)*(B10/2))/'Datos Informativos'!$D$2)</f>
        <v>4.1700000000000001E-2</v>
      </c>
      <c r="Y10" s="20">
        <v>12</v>
      </c>
      <c r="Z10" s="20">
        <v>12</v>
      </c>
      <c r="AA10" s="18">
        <f t="shared" ref="AA10:AA22" si="2">IF(AO10=F10,100,(Y10/Z10)*100)</f>
        <v>100</v>
      </c>
      <c r="AB10" s="18">
        <f t="shared" ref="AB10:AB22" si="3">IF(AO10=F10,100,Y10/F10*100)</f>
        <v>100</v>
      </c>
      <c r="AC10" s="186" t="s">
        <v>301</v>
      </c>
      <c r="AD10" s="108">
        <f>IF(OR(G10=H10,M10=N10,S10=T10,Y10=Z10,X10=B10),B10,((AB10/100)*(B10/2))/'Datos Informativos'!$D$2)</f>
        <v>4.1700000000000001E-2</v>
      </c>
      <c r="AE10" s="77"/>
      <c r="AF10" s="77"/>
      <c r="AG10" s="60"/>
      <c r="AH10" s="60"/>
      <c r="AI10" s="26"/>
      <c r="AJ10" s="26"/>
      <c r="AK10" s="26"/>
      <c r="AL10" s="26"/>
      <c r="AM10" s="26">
        <f t="shared" ref="AM10:AM51" si="4">IF(G10=F10,F10,G10)</f>
        <v>2</v>
      </c>
      <c r="AN10" s="14">
        <f t="shared" ref="AN10:AN51" si="5">IF(AM10=F10,F10,M10)</f>
        <v>6</v>
      </c>
      <c r="AO10" s="15">
        <f t="shared" ref="AO10:AO51" si="6">IF(AN10=F10,F10,S10)</f>
        <v>6</v>
      </c>
      <c r="AP10" s="16">
        <f t="shared" ref="AP10:AP51" si="7">IF(AO10=F10,F10,Y10)</f>
        <v>12</v>
      </c>
    </row>
    <row r="11" spans="1:74" s="6" customFormat="1" ht="25.5" customHeight="1" x14ac:dyDescent="0.25">
      <c r="A11" s="11"/>
      <c r="B11" s="58"/>
      <c r="C11" s="11"/>
      <c r="D11" s="11"/>
      <c r="E11" s="11"/>
      <c r="F11" s="11"/>
      <c r="G11" s="11"/>
      <c r="H11" s="11"/>
      <c r="I11" s="11"/>
      <c r="J11" s="11"/>
      <c r="K11" s="23" t="s">
        <v>170</v>
      </c>
      <c r="L11" s="89">
        <f>SUM(L9:L10)</f>
        <v>9.1613636363636359E-3</v>
      </c>
      <c r="M11" s="70"/>
      <c r="N11" s="11"/>
      <c r="O11" s="70"/>
      <c r="P11" s="11"/>
      <c r="Q11" s="23" t="s">
        <v>173</v>
      </c>
      <c r="R11" s="89">
        <f>SUM(R9:R10)</f>
        <v>4.9281818181818184E-2</v>
      </c>
      <c r="S11" s="70"/>
      <c r="T11" s="11"/>
      <c r="U11" s="105">
        <f t="shared" si="0"/>
        <v>100</v>
      </c>
      <c r="V11" s="71">
        <f t="shared" si="1"/>
        <v>100</v>
      </c>
      <c r="W11" s="23" t="s">
        <v>180</v>
      </c>
      <c r="X11" s="89">
        <f>SUM(X9:X10)</f>
        <v>5.4968181818181819E-2</v>
      </c>
      <c r="Y11" s="70"/>
      <c r="Z11" s="11"/>
      <c r="AA11" s="71">
        <f t="shared" si="2"/>
        <v>100</v>
      </c>
      <c r="AB11" s="71">
        <f t="shared" si="3"/>
        <v>100</v>
      </c>
      <c r="AC11" s="23" t="s">
        <v>149</v>
      </c>
      <c r="AD11" s="80">
        <f>SUM(AD9:AD10)</f>
        <v>8.3400000000000002E-2</v>
      </c>
      <c r="AE11" s="72"/>
      <c r="AF11" s="72"/>
      <c r="AG11" s="102"/>
      <c r="AH11" s="102"/>
      <c r="AI11" s="82">
        <f>L11+R11+X11+AD11</f>
        <v>0.19681136363636365</v>
      </c>
      <c r="AJ11" s="26"/>
      <c r="AK11" s="26"/>
      <c r="AL11" s="26"/>
      <c r="AM11" s="26">
        <f t="shared" si="4"/>
        <v>0</v>
      </c>
      <c r="AN11" s="14">
        <f t="shared" si="5"/>
        <v>0</v>
      </c>
      <c r="AO11" s="15">
        <f t="shared" si="6"/>
        <v>0</v>
      </c>
      <c r="AP11" s="16">
        <f t="shared" si="7"/>
        <v>0</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4" ht="81" customHeight="1" x14ac:dyDescent="0.25">
      <c r="A12" s="46" t="s">
        <v>60</v>
      </c>
      <c r="B12" s="57">
        <v>8.3000000000000001E-3</v>
      </c>
      <c r="C12" s="46" t="s">
        <v>124</v>
      </c>
      <c r="D12" s="47" t="s">
        <v>64</v>
      </c>
      <c r="E12" s="49" t="s">
        <v>85</v>
      </c>
      <c r="F12" s="19">
        <v>18</v>
      </c>
      <c r="G12" s="19">
        <v>5</v>
      </c>
      <c r="H12" s="20">
        <v>18</v>
      </c>
      <c r="I12" s="18">
        <f t="shared" ref="I12:I24" si="8">(G12/H12)*100</f>
        <v>27.777777777777779</v>
      </c>
      <c r="J12" s="18">
        <f>G12/F12*100</f>
        <v>27.777777777777779</v>
      </c>
      <c r="K12" s="139" t="s">
        <v>186</v>
      </c>
      <c r="L12" s="79">
        <f>IF(G12=F12,B12,((J12/100)*(B12/2))/'Datos Informativos'!$D$3)</f>
        <v>3.8425925925925927E-4</v>
      </c>
      <c r="M12" s="19">
        <v>10</v>
      </c>
      <c r="N12" s="20">
        <v>18</v>
      </c>
      <c r="O12" s="18">
        <f>IF(G12=F12,100,(M12/N12)*100)</f>
        <v>55.555555555555557</v>
      </c>
      <c r="P12" s="18">
        <f>IF(G12=F12,100,(M12/F12*100))</f>
        <v>55.555555555555557</v>
      </c>
      <c r="Q12" s="167" t="s">
        <v>237</v>
      </c>
      <c r="R12" s="79">
        <f>IF(OR(G12=F12,M12=N12),B12,((((P12/100)*(B12/2))/'Datos Informativos'!$D$3)))</f>
        <v>7.6851851851851853E-4</v>
      </c>
      <c r="S12" s="19">
        <v>10</v>
      </c>
      <c r="T12" s="20">
        <v>18</v>
      </c>
      <c r="U12" s="18">
        <f t="shared" si="0"/>
        <v>55.555555555555557</v>
      </c>
      <c r="V12" s="18">
        <f t="shared" si="1"/>
        <v>55.555555555555557</v>
      </c>
      <c r="W12" s="186" t="s">
        <v>281</v>
      </c>
      <c r="X12" s="79">
        <f>IF(OR(AN12=H12,M12=N12,S12=T12,R12=B12),B12,((V12/100)*(B12/2))/'Datos Informativos'!$D$3)</f>
        <v>7.6851851851851853E-4</v>
      </c>
      <c r="Y12" s="19">
        <v>12</v>
      </c>
      <c r="Z12" s="20">
        <v>18</v>
      </c>
      <c r="AA12" s="18">
        <f t="shared" si="2"/>
        <v>66.666666666666657</v>
      </c>
      <c r="AB12" s="18">
        <f t="shared" si="3"/>
        <v>66.666666666666657</v>
      </c>
      <c r="AC12" s="198" t="s">
        <v>309</v>
      </c>
      <c r="AD12" s="79">
        <f>IF(OR(G12=H12,M12=N12,S12=T12,Y12=Z12,X12=B12),B12,((AB12/100)*(B12/2))/'Datos Informativos'!$D$3)</f>
        <v>9.2222222222222195E-4</v>
      </c>
      <c r="AE12" s="77"/>
      <c r="AF12" s="77"/>
      <c r="AG12" s="60"/>
      <c r="AH12" s="60"/>
      <c r="AI12" s="26"/>
      <c r="AJ12" s="26"/>
      <c r="AK12" s="26"/>
      <c r="AL12" s="26"/>
      <c r="AM12" s="26">
        <f t="shared" si="4"/>
        <v>5</v>
      </c>
      <c r="AN12" s="14">
        <f t="shared" si="5"/>
        <v>10</v>
      </c>
      <c r="AO12" s="15">
        <f t="shared" si="6"/>
        <v>10</v>
      </c>
      <c r="AP12" s="16">
        <f t="shared" si="7"/>
        <v>12</v>
      </c>
    </row>
    <row r="13" spans="1:74" ht="95.25" customHeight="1" x14ac:dyDescent="0.25">
      <c r="A13" s="46" t="s">
        <v>60</v>
      </c>
      <c r="B13" s="57">
        <v>8.3000000000000001E-3</v>
      </c>
      <c r="C13" s="46" t="s">
        <v>125</v>
      </c>
      <c r="D13" s="47" t="s">
        <v>64</v>
      </c>
      <c r="E13" s="49" t="s">
        <v>86</v>
      </c>
      <c r="F13" s="19">
        <v>0</v>
      </c>
      <c r="G13" s="19">
        <v>0</v>
      </c>
      <c r="H13" s="20">
        <v>97</v>
      </c>
      <c r="I13" s="18">
        <f t="shared" si="8"/>
        <v>0</v>
      </c>
      <c r="J13" s="18">
        <f>IF(F13=0,0,(G13/F13*100))</f>
        <v>0</v>
      </c>
      <c r="K13" s="140" t="s">
        <v>187</v>
      </c>
      <c r="L13" s="79">
        <f>IF(G13=F13,B13,((J13/100)*(B13/2))/'Datos Informativos'!$D$3)</f>
        <v>8.3000000000000001E-3</v>
      </c>
      <c r="M13" s="19">
        <v>0</v>
      </c>
      <c r="N13" s="20">
        <v>97</v>
      </c>
      <c r="O13" s="18">
        <f>IF(F13=0,0,(M13/N13)*100)</f>
        <v>0</v>
      </c>
      <c r="P13" s="18">
        <f>IF(F13=0,0,(M13/F13*100))</f>
        <v>0</v>
      </c>
      <c r="Q13" s="167" t="s">
        <v>238</v>
      </c>
      <c r="R13" s="79">
        <f>IF(OR(G13=F13,M13=N13),B13,((((P13/100)*(B13/2))/'Datos Informativos'!$D$3)))</f>
        <v>8.3000000000000001E-3</v>
      </c>
      <c r="S13" s="19">
        <v>0</v>
      </c>
      <c r="T13" s="20">
        <v>97</v>
      </c>
      <c r="U13" s="18">
        <f t="shared" si="0"/>
        <v>100</v>
      </c>
      <c r="V13" s="18">
        <f t="shared" si="1"/>
        <v>100</v>
      </c>
      <c r="W13" s="173" t="s">
        <v>259</v>
      </c>
      <c r="X13" s="79">
        <f>IF(OR(AN13=H13,M13=N13,S13=T13,R13=B13),B13,((V13/100)*(B13/2))/'Datos Informativos'!$D$3)</f>
        <v>8.3000000000000001E-3</v>
      </c>
      <c r="Y13" s="19">
        <v>0</v>
      </c>
      <c r="Z13" s="20">
        <v>97</v>
      </c>
      <c r="AA13" s="18">
        <f t="shared" si="2"/>
        <v>100</v>
      </c>
      <c r="AB13" s="18">
        <f t="shared" si="3"/>
        <v>100</v>
      </c>
      <c r="AC13" s="196" t="s">
        <v>296</v>
      </c>
      <c r="AD13" s="79">
        <f>IF(OR(G13=H13,M13=N13,S13=T13,Y13=Z13,X13=B13),B13,((AB13/100)*(B13/2))/'Datos Informativos'!$D$3)</f>
        <v>8.3000000000000001E-3</v>
      </c>
      <c r="AE13" s="77"/>
      <c r="AF13" s="77"/>
      <c r="AG13" s="60"/>
      <c r="AH13" s="60"/>
      <c r="AI13" s="26"/>
      <c r="AJ13" s="26"/>
      <c r="AK13" s="26"/>
      <c r="AL13" s="26"/>
      <c r="AM13" s="26">
        <f t="shared" si="4"/>
        <v>0</v>
      </c>
      <c r="AN13" s="14">
        <f t="shared" si="5"/>
        <v>0</v>
      </c>
      <c r="AO13" s="15">
        <f t="shared" si="6"/>
        <v>0</v>
      </c>
      <c r="AP13" s="16">
        <f t="shared" si="7"/>
        <v>0</v>
      </c>
    </row>
    <row r="14" spans="1:74" ht="103.5" customHeight="1" x14ac:dyDescent="0.25">
      <c r="A14" s="46" t="s">
        <v>60</v>
      </c>
      <c r="B14" s="57">
        <v>8.3000000000000001E-3</v>
      </c>
      <c r="C14" s="46" t="s">
        <v>126</v>
      </c>
      <c r="D14" s="47" t="s">
        <v>64</v>
      </c>
      <c r="E14" s="49" t="s">
        <v>87</v>
      </c>
      <c r="F14" s="19">
        <v>0</v>
      </c>
      <c r="G14" s="19">
        <v>0</v>
      </c>
      <c r="H14" s="20">
        <v>97</v>
      </c>
      <c r="I14" s="18">
        <f t="shared" si="8"/>
        <v>0</v>
      </c>
      <c r="J14" s="18">
        <f>IF(F14=0,0,(G14/F14*100))</f>
        <v>0</v>
      </c>
      <c r="K14" s="141" t="s">
        <v>188</v>
      </c>
      <c r="L14" s="79">
        <f>IF(G14=F14,B14,((J14/100)*(B14/2))/'Datos Informativos'!$D$3)</f>
        <v>8.3000000000000001E-3</v>
      </c>
      <c r="M14" s="19">
        <v>0</v>
      </c>
      <c r="N14" s="20">
        <v>97</v>
      </c>
      <c r="O14" s="18">
        <f>IF(F14=0,0,(M14/N14)*100)</f>
        <v>0</v>
      </c>
      <c r="P14" s="18">
        <f>IF(F14=0,0,(M14/F14*100))</f>
        <v>0</v>
      </c>
      <c r="Q14" s="167" t="s">
        <v>233</v>
      </c>
      <c r="R14" s="79">
        <f>IF(OR(G14=F14,M14=N14),B14,((((P14/100)*(B14/2))/'Datos Informativos'!$D$3)))</f>
        <v>8.3000000000000001E-3</v>
      </c>
      <c r="S14" s="19">
        <v>0</v>
      </c>
      <c r="T14" s="20">
        <v>97</v>
      </c>
      <c r="U14" s="18">
        <f t="shared" si="0"/>
        <v>100</v>
      </c>
      <c r="V14" s="18">
        <f t="shared" si="1"/>
        <v>100</v>
      </c>
      <c r="W14" s="173" t="s">
        <v>260</v>
      </c>
      <c r="X14" s="79">
        <f>IF(OR(AN14=H14,M14=N14,S14=T14,R14=B14),B14,((V14/100)*(B14/2))/'Datos Informativos'!$D$3)</f>
        <v>8.3000000000000001E-3</v>
      </c>
      <c r="Y14" s="19">
        <v>0</v>
      </c>
      <c r="Z14" s="20">
        <v>97</v>
      </c>
      <c r="AA14" s="18">
        <f t="shared" si="2"/>
        <v>100</v>
      </c>
      <c r="AB14" s="18">
        <f t="shared" si="3"/>
        <v>100</v>
      </c>
      <c r="AC14" s="196" t="s">
        <v>297</v>
      </c>
      <c r="AD14" s="79">
        <f>IF(OR(G14=H14,M14=N14,S14=T14,Y14=Z14,X14=B14),B14,((AB14/100)*(B14/2))/'Datos Informativos'!$D$3)</f>
        <v>8.3000000000000001E-3</v>
      </c>
      <c r="AE14" s="77"/>
      <c r="AF14" s="77"/>
      <c r="AG14" s="60"/>
      <c r="AH14" s="60"/>
      <c r="AI14" s="26"/>
      <c r="AJ14" s="26"/>
      <c r="AK14" s="26"/>
      <c r="AL14" s="26"/>
      <c r="AM14" s="26">
        <f t="shared" si="4"/>
        <v>0</v>
      </c>
      <c r="AN14" s="14">
        <f t="shared" si="5"/>
        <v>0</v>
      </c>
      <c r="AO14" s="15">
        <f t="shared" si="6"/>
        <v>0</v>
      </c>
      <c r="AP14" s="16">
        <f t="shared" si="7"/>
        <v>0</v>
      </c>
    </row>
    <row r="15" spans="1:74" ht="87" customHeight="1" x14ac:dyDescent="0.25">
      <c r="A15" s="46" t="s">
        <v>82</v>
      </c>
      <c r="B15" s="57">
        <v>8.3000000000000001E-3</v>
      </c>
      <c r="C15" s="49" t="s">
        <v>88</v>
      </c>
      <c r="D15" s="47" t="s">
        <v>64</v>
      </c>
      <c r="E15" s="46" t="s">
        <v>127</v>
      </c>
      <c r="F15" s="19">
        <v>35</v>
      </c>
      <c r="G15" s="19">
        <v>35</v>
      </c>
      <c r="H15" s="20">
        <v>35</v>
      </c>
      <c r="I15" s="18">
        <f t="shared" si="8"/>
        <v>100</v>
      </c>
      <c r="J15" s="18">
        <f t="shared" ref="J15:J24" si="9">G15/F15*100</f>
        <v>100</v>
      </c>
      <c r="K15" s="142" t="s">
        <v>189</v>
      </c>
      <c r="L15" s="79">
        <f>IF(G15=F15,B15,((J15/100)*(B15/2))/'Datos Informativos'!$D$3)</f>
        <v>8.3000000000000001E-3</v>
      </c>
      <c r="M15" s="19">
        <v>35</v>
      </c>
      <c r="N15" s="20">
        <v>35</v>
      </c>
      <c r="O15" s="18">
        <f>IF(G15=F15,100,(M15/N15)*100)</f>
        <v>100</v>
      </c>
      <c r="P15" s="18">
        <f>IF(G15=F15,100,(M15/F15*100))</f>
        <v>100</v>
      </c>
      <c r="Q15" s="167" t="s">
        <v>234</v>
      </c>
      <c r="R15" s="79">
        <f>IF(OR(G15=F15,M15=N15),B15,((((P15/100)*(B15/2))/'Datos Informativos'!$D$3)))</f>
        <v>8.3000000000000001E-3</v>
      </c>
      <c r="S15" s="19">
        <v>35</v>
      </c>
      <c r="T15" s="20">
        <v>35</v>
      </c>
      <c r="U15" s="18">
        <f t="shared" si="0"/>
        <v>100</v>
      </c>
      <c r="V15" s="18">
        <f t="shared" si="1"/>
        <v>100</v>
      </c>
      <c r="W15" s="173" t="s">
        <v>261</v>
      </c>
      <c r="X15" s="79">
        <f>IF(OR(AN15=H15,M15=N15,S15=T15,R15=B15),B15,((V15/100)*(B15/2))/'Datos Informativos'!$D$3)</f>
        <v>8.3000000000000001E-3</v>
      </c>
      <c r="Y15" s="19">
        <v>35</v>
      </c>
      <c r="Z15" s="20">
        <v>35</v>
      </c>
      <c r="AA15" s="18">
        <f t="shared" si="2"/>
        <v>100</v>
      </c>
      <c r="AB15" s="18">
        <f t="shared" si="3"/>
        <v>100</v>
      </c>
      <c r="AC15" s="196" t="s">
        <v>298</v>
      </c>
      <c r="AD15" s="79">
        <f>IF(OR(G15=H15,M15=N15,S15=T15,Y15=Z15,X15=B15),B15,((AB15/100)*(B15/2))/'Datos Informativos'!$D$3)</f>
        <v>8.3000000000000001E-3</v>
      </c>
      <c r="AE15" s="77"/>
      <c r="AF15" s="77"/>
      <c r="AG15" s="60"/>
      <c r="AH15" s="60"/>
      <c r="AI15" s="26"/>
      <c r="AJ15" s="26"/>
      <c r="AK15" s="26"/>
      <c r="AL15" s="26"/>
      <c r="AM15" s="26">
        <f t="shared" si="4"/>
        <v>35</v>
      </c>
      <c r="AN15" s="14">
        <f t="shared" si="5"/>
        <v>35</v>
      </c>
      <c r="AO15" s="15">
        <f t="shared" si="6"/>
        <v>35</v>
      </c>
      <c r="AP15" s="16">
        <f t="shared" si="7"/>
        <v>35</v>
      </c>
    </row>
    <row r="16" spans="1:74" ht="132" customHeight="1" x14ac:dyDescent="0.25">
      <c r="A16" s="46" t="s">
        <v>52</v>
      </c>
      <c r="B16" s="57">
        <v>8.3000000000000001E-3</v>
      </c>
      <c r="C16" s="46" t="s">
        <v>128</v>
      </c>
      <c r="D16" s="47" t="s">
        <v>64</v>
      </c>
      <c r="E16" s="46" t="s">
        <v>130</v>
      </c>
      <c r="F16" s="19">
        <v>0</v>
      </c>
      <c r="G16" s="19">
        <v>0</v>
      </c>
      <c r="H16" s="20">
        <v>1</v>
      </c>
      <c r="I16" s="18">
        <f t="shared" si="8"/>
        <v>0</v>
      </c>
      <c r="J16" s="18" t="e">
        <f t="shared" si="9"/>
        <v>#DIV/0!</v>
      </c>
      <c r="K16" s="143" t="s">
        <v>190</v>
      </c>
      <c r="L16" s="79">
        <f>IF(G16=F16,B16,((J16/100)*(B16/2))/'Datos Informativos'!$D$3)</f>
        <v>8.3000000000000001E-3</v>
      </c>
      <c r="M16" s="19">
        <v>0</v>
      </c>
      <c r="N16" s="20">
        <v>1</v>
      </c>
      <c r="O16" s="18">
        <f>IF(G16=F16,100,(M16/N16)*100)</f>
        <v>100</v>
      </c>
      <c r="P16" s="18">
        <f>IF(G16=F16,100,(M16/F16*100))</f>
        <v>100</v>
      </c>
      <c r="Q16" s="167" t="s">
        <v>235</v>
      </c>
      <c r="R16" s="79">
        <f>IF(OR(G16=F16,M16=N16),B16,((((P16/100)*(B16/2))/'Datos Informativos'!$D$3)))</f>
        <v>8.3000000000000001E-3</v>
      </c>
      <c r="S16" s="19">
        <v>0</v>
      </c>
      <c r="T16" s="20">
        <v>1</v>
      </c>
      <c r="U16" s="18">
        <f t="shared" si="0"/>
        <v>100</v>
      </c>
      <c r="V16" s="18">
        <f t="shared" si="1"/>
        <v>100</v>
      </c>
      <c r="W16" s="173" t="s">
        <v>262</v>
      </c>
      <c r="X16" s="79">
        <f>IF(OR(AN16=H16,M16=N16,S16=T16,R16=B16),B16,((V16/100)*(B16/2))/'Datos Informativos'!$D$3)</f>
        <v>8.3000000000000001E-3</v>
      </c>
      <c r="Y16" s="19">
        <v>0</v>
      </c>
      <c r="Z16" s="20">
        <v>1</v>
      </c>
      <c r="AA16" s="18">
        <f t="shared" si="2"/>
        <v>100</v>
      </c>
      <c r="AB16" s="18">
        <f t="shared" si="3"/>
        <v>100</v>
      </c>
      <c r="AC16" s="196" t="s">
        <v>299</v>
      </c>
      <c r="AD16" s="79">
        <f>IF(OR(G16=H16,M16=N16,S16=T16,Y16=Z16,X16=B16),B16,((AB16/100)*(B16/2))/'Datos Informativos'!$D$3)</f>
        <v>8.3000000000000001E-3</v>
      </c>
      <c r="AE16" s="77"/>
      <c r="AF16" s="77"/>
      <c r="AG16" s="60"/>
      <c r="AH16" s="60"/>
      <c r="AI16" s="26"/>
      <c r="AJ16" s="26"/>
      <c r="AK16" s="26"/>
      <c r="AL16" s="26"/>
      <c r="AM16" s="26">
        <f t="shared" si="4"/>
        <v>0</v>
      </c>
      <c r="AN16" s="14">
        <f t="shared" si="5"/>
        <v>0</v>
      </c>
      <c r="AO16" s="15">
        <f t="shared" si="6"/>
        <v>0</v>
      </c>
      <c r="AP16" s="16">
        <f t="shared" si="7"/>
        <v>0</v>
      </c>
    </row>
    <row r="17" spans="1:74" ht="126" customHeight="1" x14ac:dyDescent="0.25">
      <c r="A17" s="46" t="s">
        <v>52</v>
      </c>
      <c r="B17" s="57">
        <v>8.5000000000000006E-3</v>
      </c>
      <c r="C17" s="46" t="s">
        <v>129</v>
      </c>
      <c r="D17" s="47" t="s">
        <v>64</v>
      </c>
      <c r="E17" s="46" t="s">
        <v>131</v>
      </c>
      <c r="F17" s="19">
        <v>0</v>
      </c>
      <c r="G17" s="19">
        <v>0</v>
      </c>
      <c r="H17" s="20">
        <v>1</v>
      </c>
      <c r="I17" s="18">
        <f t="shared" si="8"/>
        <v>0</v>
      </c>
      <c r="J17" s="18" t="e">
        <f t="shared" si="9"/>
        <v>#DIV/0!</v>
      </c>
      <c r="K17" s="144" t="s">
        <v>191</v>
      </c>
      <c r="L17" s="79">
        <f>IF(G17=F17,B17,((J17/100)*(B17/2))/'Datos Informativos'!$D$3)</f>
        <v>8.5000000000000006E-3</v>
      </c>
      <c r="M17" s="19">
        <v>0</v>
      </c>
      <c r="N17" s="20">
        <v>1</v>
      </c>
      <c r="O17" s="18">
        <f>IF(N17 &gt; 0,(M17/N17)*100,100)</f>
        <v>0</v>
      </c>
      <c r="P17" s="18">
        <f t="shared" ref="P17:P23" si="10">IF(G17=F17,100,(M17/F17*100))</f>
        <v>100</v>
      </c>
      <c r="Q17" s="167" t="s">
        <v>236</v>
      </c>
      <c r="R17" s="79">
        <f>IF(OR(G17=F17,M17=N17),B17,((((P17/100)*(B17/2))/'Datos Informativos'!$D$3)))</f>
        <v>8.5000000000000006E-3</v>
      </c>
      <c r="S17" s="19">
        <v>0</v>
      </c>
      <c r="T17" s="20">
        <v>1</v>
      </c>
      <c r="U17" s="18">
        <f t="shared" si="0"/>
        <v>100</v>
      </c>
      <c r="V17" s="18">
        <f t="shared" si="1"/>
        <v>100</v>
      </c>
      <c r="W17" s="173" t="s">
        <v>263</v>
      </c>
      <c r="X17" s="79">
        <f>IF(OR(AN17=H17,M17=N17,S17=T17,R17=B17),B17,((V17/100)*(B17/2))/'Datos Informativos'!$D$3)</f>
        <v>8.5000000000000006E-3</v>
      </c>
      <c r="Y17" s="19">
        <v>0</v>
      </c>
      <c r="Z17" s="20">
        <v>1</v>
      </c>
      <c r="AA17" s="18">
        <f t="shared" si="2"/>
        <v>100</v>
      </c>
      <c r="AB17" s="18">
        <f t="shared" si="3"/>
        <v>100</v>
      </c>
      <c r="AC17" s="196" t="s">
        <v>300</v>
      </c>
      <c r="AD17" s="79">
        <f>IF(OR(G17=H17,M17=N17,S17=T17,Y17=Z17,X17=B17),B17,((AB17/100)*(B17/2))/'Datos Informativos'!$D$3)</f>
        <v>8.5000000000000006E-3</v>
      </c>
      <c r="AE17" s="77"/>
      <c r="AF17" s="77"/>
      <c r="AG17" s="60"/>
      <c r="AH17" s="60"/>
      <c r="AI17" s="26"/>
      <c r="AJ17" s="26"/>
      <c r="AK17" s="26"/>
      <c r="AL17" s="26"/>
      <c r="AM17" s="26">
        <f t="shared" si="4"/>
        <v>0</v>
      </c>
      <c r="AN17" s="14">
        <f t="shared" si="5"/>
        <v>0</v>
      </c>
      <c r="AO17" s="15">
        <f t="shared" si="6"/>
        <v>0</v>
      </c>
      <c r="AP17" s="16">
        <f t="shared" si="7"/>
        <v>0</v>
      </c>
    </row>
    <row r="18" spans="1:74" s="6" customFormat="1" ht="27" customHeight="1" x14ac:dyDescent="0.25">
      <c r="A18" s="11"/>
      <c r="B18" s="58"/>
      <c r="C18" s="11"/>
      <c r="D18" s="11"/>
      <c r="E18" s="11"/>
      <c r="F18" s="11"/>
      <c r="G18" s="11"/>
      <c r="H18" s="11"/>
      <c r="I18" s="11"/>
      <c r="J18" s="11"/>
      <c r="K18" s="23" t="s">
        <v>169</v>
      </c>
      <c r="L18" s="80">
        <f>SUM(L12:L17)</f>
        <v>4.2084259259259266E-2</v>
      </c>
      <c r="M18" s="70"/>
      <c r="N18" s="11"/>
      <c r="O18" s="70"/>
      <c r="P18" s="70"/>
      <c r="Q18" s="23" t="s">
        <v>174</v>
      </c>
      <c r="R18" s="80">
        <f>SUM(R12:R17)</f>
        <v>4.2468518518518523E-2</v>
      </c>
      <c r="S18" s="70"/>
      <c r="T18" s="11"/>
      <c r="U18" s="70"/>
      <c r="V18" s="70"/>
      <c r="W18" s="23" t="s">
        <v>179</v>
      </c>
      <c r="X18" s="80">
        <f>SUM(X12:X17)</f>
        <v>4.2468518518518523E-2</v>
      </c>
      <c r="Y18" s="70"/>
      <c r="Z18" s="11"/>
      <c r="AA18" s="70"/>
      <c r="AB18" s="70"/>
      <c r="AC18" s="23" t="s">
        <v>150</v>
      </c>
      <c r="AD18" s="80">
        <f>SUM(AD12:AD17)</f>
        <v>4.2622222222222228E-2</v>
      </c>
      <c r="AE18" s="72"/>
      <c r="AF18" s="72"/>
      <c r="AG18" s="102"/>
      <c r="AH18" s="102"/>
      <c r="AI18" s="26"/>
      <c r="AJ18" s="26"/>
      <c r="AK18" s="26"/>
      <c r="AL18" s="26"/>
      <c r="AM18" s="26">
        <f t="shared" si="4"/>
        <v>0</v>
      </c>
      <c r="AN18" s="14">
        <f t="shared" si="5"/>
        <v>0</v>
      </c>
      <c r="AO18" s="15">
        <f t="shared" si="6"/>
        <v>0</v>
      </c>
      <c r="AP18" s="16">
        <f t="shared" si="7"/>
        <v>0</v>
      </c>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1:74" s="6" customFormat="1" ht="104.25" customHeight="1" x14ac:dyDescent="0.25">
      <c r="A19" s="46" t="s">
        <v>53</v>
      </c>
      <c r="B19" s="57">
        <v>1.11E-2</v>
      </c>
      <c r="C19" s="46" t="s">
        <v>121</v>
      </c>
      <c r="D19" s="47" t="s">
        <v>68</v>
      </c>
      <c r="E19" s="46" t="s">
        <v>54</v>
      </c>
      <c r="F19" s="19">
        <v>24</v>
      </c>
      <c r="G19" s="19">
        <v>2</v>
      </c>
      <c r="H19" s="20">
        <v>22</v>
      </c>
      <c r="I19" s="18">
        <f t="shared" si="8"/>
        <v>9.0909090909090917</v>
      </c>
      <c r="J19" s="18">
        <f t="shared" si="9"/>
        <v>8.3333333333333321</v>
      </c>
      <c r="K19" s="131" t="s">
        <v>163</v>
      </c>
      <c r="L19" s="79">
        <f>IF(G19=F19,B19,((J19/100)*(B19/2))/'Datos Informativos'!$D$4)</f>
        <v>4.6249999999999991E-4</v>
      </c>
      <c r="M19" s="91">
        <v>9</v>
      </c>
      <c r="N19" s="20">
        <v>22</v>
      </c>
      <c r="O19" s="18">
        <f>IF(G19=F19,100,(M19/N19)*100)</f>
        <v>40.909090909090914</v>
      </c>
      <c r="P19" s="18">
        <f t="shared" si="10"/>
        <v>37.5</v>
      </c>
      <c r="Q19" s="152" t="s">
        <v>208</v>
      </c>
      <c r="R19" s="103">
        <f>IF(OR(G19=F19,M19=N19),B19,((((P19/100)*(B19/2))/'Datos Informativos'!$D$4)))</f>
        <v>2.0812500000000002E-3</v>
      </c>
      <c r="S19" s="91">
        <v>18</v>
      </c>
      <c r="T19" s="20">
        <v>23</v>
      </c>
      <c r="U19" s="18">
        <f t="shared" si="0"/>
        <v>78.260869565217391</v>
      </c>
      <c r="V19" s="18">
        <f t="shared" si="1"/>
        <v>75</v>
      </c>
      <c r="W19" s="168" t="s">
        <v>248</v>
      </c>
      <c r="X19" s="103">
        <f>IF(OR(AN19=H19,M19=N19,S19=T19,R19=B19),B19,((V19/100)*(B19/2))/'Datos Informativos'!$D$4)</f>
        <v>4.1625000000000004E-3</v>
      </c>
      <c r="Y19" s="110">
        <v>23</v>
      </c>
      <c r="Z19" s="20">
        <v>24</v>
      </c>
      <c r="AA19" s="18">
        <f t="shared" si="2"/>
        <v>95.833333333333343</v>
      </c>
      <c r="AB19" s="18">
        <f t="shared" si="3"/>
        <v>95.833333333333343</v>
      </c>
      <c r="AC19" s="117" t="s">
        <v>286</v>
      </c>
      <c r="AD19" s="113">
        <f>IF(OR(G19=H19,M19=N19,S19=T19,Y19=Z19,X19=B19),B19,((AB19/100)*(B19/2))/'Datos Informativos'!$D$4)</f>
        <v>5.3187500000000014E-3</v>
      </c>
      <c r="AE19" s="77"/>
      <c r="AF19" s="77"/>
      <c r="AG19" s="60"/>
      <c r="AH19" s="60"/>
      <c r="AI19" s="26"/>
      <c r="AJ19" s="26"/>
      <c r="AK19" s="26"/>
      <c r="AL19" s="26"/>
      <c r="AM19" s="26">
        <f t="shared" si="4"/>
        <v>2</v>
      </c>
      <c r="AN19" s="14">
        <f t="shared" si="5"/>
        <v>9</v>
      </c>
      <c r="AO19" s="15">
        <f t="shared" si="6"/>
        <v>18</v>
      </c>
      <c r="AP19" s="16">
        <f t="shared" si="7"/>
        <v>23</v>
      </c>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1:74" s="6" customFormat="1" ht="75" customHeight="1" x14ac:dyDescent="0.25">
      <c r="A20" s="46" t="s">
        <v>53</v>
      </c>
      <c r="B20" s="57">
        <v>1.11E-2</v>
      </c>
      <c r="C20" s="46" t="s">
        <v>89</v>
      </c>
      <c r="D20" s="47" t="s">
        <v>69</v>
      </c>
      <c r="E20" s="46" t="s">
        <v>55</v>
      </c>
      <c r="F20" s="19">
        <v>2</v>
      </c>
      <c r="G20" s="19">
        <v>1</v>
      </c>
      <c r="H20" s="20">
        <v>2</v>
      </c>
      <c r="I20" s="18">
        <f t="shared" si="8"/>
        <v>50</v>
      </c>
      <c r="J20" s="18">
        <f t="shared" si="9"/>
        <v>50</v>
      </c>
      <c r="K20" s="132" t="s">
        <v>164</v>
      </c>
      <c r="L20" s="79">
        <f>IF(G20=F20,B20,((J20/100)*(B20/2))/'Datos Informativos'!$D$4)</f>
        <v>2.7750000000000001E-3</v>
      </c>
      <c r="M20" s="91">
        <v>1</v>
      </c>
      <c r="N20" s="20">
        <v>2</v>
      </c>
      <c r="O20" s="18">
        <f>IF(G20=F20,100,(M20/N20)*100)</f>
        <v>50</v>
      </c>
      <c r="P20" s="18">
        <f t="shared" si="10"/>
        <v>50</v>
      </c>
      <c r="Q20" s="152" t="s">
        <v>212</v>
      </c>
      <c r="R20" s="103">
        <f>IF(OR(G20=F20,M20=N20),B20,((((P20/100)*(B20/2))/'Datos Informativos'!$D$4)))</f>
        <v>2.7750000000000001E-3</v>
      </c>
      <c r="S20" s="91">
        <v>2</v>
      </c>
      <c r="T20" s="20">
        <v>2</v>
      </c>
      <c r="U20" s="18">
        <f t="shared" si="0"/>
        <v>100</v>
      </c>
      <c r="V20" s="18">
        <f t="shared" si="1"/>
        <v>100</v>
      </c>
      <c r="W20" s="168" t="s">
        <v>249</v>
      </c>
      <c r="X20" s="107">
        <f>IF(OR(AN20=H20,M20=N20,S20=T20,R20=B20),B20,((V20/100)*(B20/2))/'Datos Informativos'!$D$4)</f>
        <v>1.11E-2</v>
      </c>
      <c r="Y20" s="114">
        <v>2</v>
      </c>
      <c r="Z20" s="20">
        <v>2</v>
      </c>
      <c r="AA20" s="18">
        <f t="shared" si="2"/>
        <v>100</v>
      </c>
      <c r="AB20" s="18">
        <f t="shared" si="3"/>
        <v>100</v>
      </c>
      <c r="AC20" s="117" t="s">
        <v>249</v>
      </c>
      <c r="AD20" s="197">
        <f>IF(OR(G20=H20,M20=N20,S20=T20,Y20=Z20,X20=B20),B20,((AB20/100)*(B20/2))/'Datos Informativos'!$D$4)</f>
        <v>1.11E-2</v>
      </c>
      <c r="AE20" s="77"/>
      <c r="AF20" s="77"/>
      <c r="AG20" s="60"/>
      <c r="AH20" s="60"/>
      <c r="AI20" s="26"/>
      <c r="AJ20" s="26"/>
      <c r="AK20" s="26"/>
      <c r="AL20" s="26"/>
      <c r="AM20" s="26">
        <f t="shared" si="4"/>
        <v>1</v>
      </c>
      <c r="AN20" s="14">
        <f t="shared" si="5"/>
        <v>1</v>
      </c>
      <c r="AO20" s="15">
        <f t="shared" si="6"/>
        <v>2</v>
      </c>
      <c r="AP20" s="16">
        <f t="shared" si="7"/>
        <v>2</v>
      </c>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row>
    <row r="21" spans="1:74" s="6" customFormat="1" ht="72" customHeight="1" x14ac:dyDescent="0.25">
      <c r="A21" s="46" t="s">
        <v>53</v>
      </c>
      <c r="B21" s="57">
        <v>1.11E-2</v>
      </c>
      <c r="C21" s="46" t="s">
        <v>90</v>
      </c>
      <c r="D21" s="47" t="s">
        <v>70</v>
      </c>
      <c r="E21" s="46" t="s">
        <v>56</v>
      </c>
      <c r="F21" s="19">
        <v>1</v>
      </c>
      <c r="G21" s="19">
        <v>0</v>
      </c>
      <c r="H21" s="20">
        <v>1</v>
      </c>
      <c r="I21" s="18">
        <f t="shared" si="8"/>
        <v>0</v>
      </c>
      <c r="J21" s="18">
        <f t="shared" si="9"/>
        <v>0</v>
      </c>
      <c r="K21" s="133" t="s">
        <v>165</v>
      </c>
      <c r="L21" s="79">
        <f>IF(G21=F21,B21,((J21/100)*(B21/2))/'Datos Informativos'!$D$4)</f>
        <v>0</v>
      </c>
      <c r="M21" s="91">
        <v>0</v>
      </c>
      <c r="N21" s="20">
        <v>1</v>
      </c>
      <c r="O21" s="18">
        <f>IF(G21=F21,100,(M21/N21)*100)</f>
        <v>0</v>
      </c>
      <c r="P21" s="18">
        <f t="shared" si="10"/>
        <v>0</v>
      </c>
      <c r="Q21" s="152" t="s">
        <v>209</v>
      </c>
      <c r="R21" s="103">
        <f>IF(OR(G21=F21,M21=N21),B21,((((P21/100)*(B21/2))/'Datos Informativos'!$D$4)))</f>
        <v>0</v>
      </c>
      <c r="S21" s="91">
        <v>0</v>
      </c>
      <c r="T21" s="20">
        <v>1</v>
      </c>
      <c r="U21" s="18">
        <f t="shared" si="0"/>
        <v>0</v>
      </c>
      <c r="V21" s="18">
        <f t="shared" si="1"/>
        <v>0</v>
      </c>
      <c r="W21" s="168" t="s">
        <v>250</v>
      </c>
      <c r="X21" s="79">
        <f>IF(OR(AN21=H21,M21=N21,S21=T21,R21=B21),B21,((V21/100)*(B21/2))/'Datos Informativos'!$D$4)</f>
        <v>0</v>
      </c>
      <c r="Y21" s="115">
        <v>1</v>
      </c>
      <c r="Z21" s="20">
        <v>1</v>
      </c>
      <c r="AA21" s="18">
        <f t="shared" si="2"/>
        <v>100</v>
      </c>
      <c r="AB21" s="18">
        <f t="shared" si="3"/>
        <v>100</v>
      </c>
      <c r="AC21" s="117" t="s">
        <v>287</v>
      </c>
      <c r="AD21" s="197">
        <f>IF(OR(G21=H21,M21=N21,S21=T21,Y21=Z21,X21=B21),B21,((AB21/100)*(B21/2))/'Datos Informativos'!$D$4)</f>
        <v>1.11E-2</v>
      </c>
      <c r="AE21" s="77"/>
      <c r="AF21" s="77"/>
      <c r="AG21" s="60"/>
      <c r="AH21" s="60"/>
      <c r="AI21" s="26"/>
      <c r="AJ21" s="26"/>
      <c r="AK21" s="26"/>
      <c r="AL21" s="26"/>
      <c r="AM21" s="26">
        <f t="shared" si="4"/>
        <v>0</v>
      </c>
      <c r="AN21" s="14">
        <f t="shared" si="5"/>
        <v>0</v>
      </c>
      <c r="AO21" s="15">
        <f t="shared" si="6"/>
        <v>0</v>
      </c>
      <c r="AP21" s="16">
        <f t="shared" si="7"/>
        <v>1</v>
      </c>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row>
    <row r="22" spans="1:74" s="6" customFormat="1" ht="72" customHeight="1" x14ac:dyDescent="0.25">
      <c r="A22" s="46" t="s">
        <v>53</v>
      </c>
      <c r="B22" s="57">
        <v>1.11E-2</v>
      </c>
      <c r="C22" s="46" t="s">
        <v>91</v>
      </c>
      <c r="D22" s="47" t="s">
        <v>71</v>
      </c>
      <c r="E22" s="46" t="s">
        <v>57</v>
      </c>
      <c r="F22" s="19">
        <v>1</v>
      </c>
      <c r="G22" s="19">
        <v>0</v>
      </c>
      <c r="H22" s="20">
        <v>1</v>
      </c>
      <c r="I22" s="18">
        <f t="shared" si="8"/>
        <v>0</v>
      </c>
      <c r="J22" s="18">
        <f t="shared" si="9"/>
        <v>0</v>
      </c>
      <c r="K22" s="134" t="s">
        <v>166</v>
      </c>
      <c r="L22" s="79">
        <f>IF(G22=F22,B22,((J22/100)*(B22/2))/'Datos Informativos'!$D$4)</f>
        <v>0</v>
      </c>
      <c r="M22" s="91">
        <v>1</v>
      </c>
      <c r="N22" s="20">
        <v>1</v>
      </c>
      <c r="O22" s="18">
        <f>IF(G22=F22,100,(M22/N22)*100)</f>
        <v>100</v>
      </c>
      <c r="P22" s="18">
        <f t="shared" si="10"/>
        <v>100</v>
      </c>
      <c r="Q22" s="152" t="s">
        <v>217</v>
      </c>
      <c r="R22" s="107">
        <f>IF(OR(G22=F22,M22=N22),B22,((((P22/100)*(B22/2))/'Datos Informativos'!$D$4)))</f>
        <v>1.11E-2</v>
      </c>
      <c r="S22" s="91">
        <v>1</v>
      </c>
      <c r="T22" s="91">
        <v>1</v>
      </c>
      <c r="U22" s="18">
        <f t="shared" si="0"/>
        <v>100</v>
      </c>
      <c r="V22" s="18">
        <f t="shared" si="1"/>
        <v>100</v>
      </c>
      <c r="W22" s="168" t="s">
        <v>217</v>
      </c>
      <c r="X22" s="107">
        <f>IF(OR(AN22=H22,M22=N22,S22=T22,R22=B22),B22,((V22/100)*(B22/2))/'Datos Informativos'!$D$4)</f>
        <v>1.11E-2</v>
      </c>
      <c r="Y22" s="116">
        <v>1</v>
      </c>
      <c r="Z22" s="20">
        <v>1</v>
      </c>
      <c r="AA22" s="18">
        <f t="shared" si="2"/>
        <v>100</v>
      </c>
      <c r="AB22" s="18">
        <f t="shared" si="3"/>
        <v>100</v>
      </c>
      <c r="AC22" s="117" t="s">
        <v>217</v>
      </c>
      <c r="AD22" s="197">
        <f>IF(OR(G22=H22,M22=N22,S22=T22,Y22=Z22,X22=B22),B22,((AB22/100)*(B22/2))/'Datos Informativos'!$D$4)</f>
        <v>1.11E-2</v>
      </c>
      <c r="AE22" s="77"/>
      <c r="AF22" s="77"/>
      <c r="AG22" s="60"/>
      <c r="AH22" s="60"/>
      <c r="AI22" s="26"/>
      <c r="AJ22" s="26"/>
      <c r="AK22" s="26"/>
      <c r="AL22" s="26"/>
      <c r="AM22" s="26">
        <f t="shared" si="4"/>
        <v>0</v>
      </c>
      <c r="AN22" s="14">
        <f t="shared" si="5"/>
        <v>1</v>
      </c>
      <c r="AO22" s="15">
        <f t="shared" si="6"/>
        <v>1</v>
      </c>
      <c r="AP22" s="16">
        <f t="shared" si="7"/>
        <v>1</v>
      </c>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row>
    <row r="23" spans="1:74" ht="90.75" customHeight="1" x14ac:dyDescent="0.25">
      <c r="A23" s="46" t="s">
        <v>53</v>
      </c>
      <c r="B23" s="57">
        <v>1.11E-2</v>
      </c>
      <c r="C23" s="46" t="s">
        <v>92</v>
      </c>
      <c r="D23" s="47" t="s">
        <v>63</v>
      </c>
      <c r="E23" s="46" t="s">
        <v>58</v>
      </c>
      <c r="F23" s="19">
        <v>7</v>
      </c>
      <c r="G23" s="19">
        <v>2</v>
      </c>
      <c r="H23" s="20">
        <v>7</v>
      </c>
      <c r="I23" s="18">
        <f t="shared" si="8"/>
        <v>28.571428571428569</v>
      </c>
      <c r="J23" s="18">
        <f t="shared" si="9"/>
        <v>28.571428571428569</v>
      </c>
      <c r="K23" s="135" t="s">
        <v>167</v>
      </c>
      <c r="L23" s="79">
        <f>IF(G23=F23,B23,((J23/100)*(B23/2))/'Datos Informativos'!$D$4)</f>
        <v>1.5857142857142858E-3</v>
      </c>
      <c r="M23" s="91">
        <v>4</v>
      </c>
      <c r="N23" s="20">
        <v>7</v>
      </c>
      <c r="O23" s="18">
        <f>IF(G23=F23,100,(M23/N23)*100)</f>
        <v>57.142857142857139</v>
      </c>
      <c r="P23" s="18">
        <f t="shared" si="10"/>
        <v>57.142857142857139</v>
      </c>
      <c r="Q23" s="152" t="s">
        <v>210</v>
      </c>
      <c r="R23" s="103">
        <f>IF(OR(G23=F23,M23=N23),B23,((((P23/100)*(B23/2))/'Datos Informativos'!$D$4)))</f>
        <v>3.1714285714285716E-3</v>
      </c>
      <c r="S23" s="76">
        <v>7</v>
      </c>
      <c r="T23" s="20">
        <v>7</v>
      </c>
      <c r="U23" s="18">
        <f>IF(T23=S23,100,0)</f>
        <v>100</v>
      </c>
      <c r="V23" s="18">
        <f>IF(T23=S23,100,0)</f>
        <v>100</v>
      </c>
      <c r="W23" s="168" t="s">
        <v>251</v>
      </c>
      <c r="X23" s="107">
        <f>IF(OR(AN23=H23,M23=N23,S23=T23,R23=B23),B23,((V23/100)*(B23/2))/'Datos Informativos'!$D$4)</f>
        <v>1.11E-2</v>
      </c>
      <c r="Y23" s="76">
        <v>7</v>
      </c>
      <c r="Z23" s="20">
        <v>7</v>
      </c>
      <c r="AA23" s="18">
        <f>IF(Z23=Y23,100,0)</f>
        <v>100</v>
      </c>
      <c r="AB23" s="18">
        <f>IF(Z23=Y23,100,0)</f>
        <v>100</v>
      </c>
      <c r="AC23" s="188" t="s">
        <v>251</v>
      </c>
      <c r="AD23" s="197">
        <f>IF(OR(G23=H23,M23=N23,S23=T23,Y23=Z23,X23=B23),B23,((AB23/100)*(B23/2))/'Datos Informativos'!$D$4)</f>
        <v>1.11E-2</v>
      </c>
      <c r="AE23" s="77"/>
      <c r="AF23" s="77"/>
      <c r="AG23" s="60"/>
      <c r="AH23" s="60"/>
      <c r="AI23" s="26"/>
      <c r="AJ23" s="26"/>
      <c r="AK23" s="26"/>
      <c r="AL23" s="26"/>
      <c r="AM23" s="26">
        <f t="shared" si="4"/>
        <v>2</v>
      </c>
      <c r="AN23" s="14">
        <f t="shared" si="5"/>
        <v>4</v>
      </c>
      <c r="AO23" s="15">
        <f t="shared" si="6"/>
        <v>7</v>
      </c>
      <c r="AP23" s="16">
        <f t="shared" si="7"/>
        <v>7</v>
      </c>
    </row>
    <row r="24" spans="1:74" s="6" customFormat="1" ht="78" customHeight="1" x14ac:dyDescent="0.25">
      <c r="A24" s="46" t="s">
        <v>53</v>
      </c>
      <c r="B24" s="57">
        <v>1.11E-2</v>
      </c>
      <c r="C24" s="46" t="s">
        <v>93</v>
      </c>
      <c r="D24" s="47" t="s">
        <v>64</v>
      </c>
      <c r="E24" s="46" t="s">
        <v>59</v>
      </c>
      <c r="F24" s="19">
        <v>11</v>
      </c>
      <c r="G24" s="19">
        <v>0</v>
      </c>
      <c r="H24" s="20">
        <v>11</v>
      </c>
      <c r="I24" s="18">
        <f t="shared" si="8"/>
        <v>0</v>
      </c>
      <c r="J24" s="18">
        <f t="shared" si="9"/>
        <v>0</v>
      </c>
      <c r="K24" s="136" t="s">
        <v>168</v>
      </c>
      <c r="L24" s="79">
        <f>IF(G24=F24,B24,((J24/100)*(B24/2))/'Datos Informativos'!$D$4)</f>
        <v>0</v>
      </c>
      <c r="M24" s="91">
        <v>5</v>
      </c>
      <c r="N24" s="20">
        <v>11</v>
      </c>
      <c r="O24" s="18">
        <f>IF(N24 &gt; 0,(M24/N24)*100,100)</f>
        <v>45.454545454545453</v>
      </c>
      <c r="P24" s="18">
        <f>IF(H24+N24&gt;0,(G24+M24)/(H24+N24)*100,100)</f>
        <v>22.727272727272727</v>
      </c>
      <c r="Q24" s="152" t="s">
        <v>211</v>
      </c>
      <c r="R24" s="103">
        <f>IF(OR(G24=F24,M24=N24),B24,((((P24/100)*(B24/2))/'Datos Informativos'!$D$4)))</f>
        <v>1.2613636363636364E-3</v>
      </c>
      <c r="S24" s="19">
        <v>11</v>
      </c>
      <c r="T24" s="20">
        <v>11</v>
      </c>
      <c r="U24" s="18">
        <f t="shared" ref="U24:U31" si="11">IF(AN24=F24,100,(S24/T24)*100)</f>
        <v>100</v>
      </c>
      <c r="V24" s="18">
        <f t="shared" ref="V24:V31" si="12">IF(AN24=F24,100,S24/F24*100)</f>
        <v>100</v>
      </c>
      <c r="W24" s="168" t="s">
        <v>252</v>
      </c>
      <c r="X24" s="107">
        <f>IF(OR(AN24=H24,M24=N24,S24=T24,R24=B24),B24,((V24/100)*(B24/2))/'Datos Informativos'!$D$4)</f>
        <v>1.11E-2</v>
      </c>
      <c r="Y24" s="19">
        <v>11</v>
      </c>
      <c r="Z24" s="20">
        <v>11</v>
      </c>
      <c r="AA24" s="18">
        <f t="shared" ref="AA24:AA31" si="13">IF(AO24=F24,100,(Y24/Z24)*100)</f>
        <v>100</v>
      </c>
      <c r="AB24" s="18">
        <f t="shared" ref="AB24:AB31" si="14">IF(AO24=F24,100,Y24/F24*100)</f>
        <v>100</v>
      </c>
      <c r="AC24" s="188" t="s">
        <v>252</v>
      </c>
      <c r="AD24" s="197">
        <f>IF(OR(G24=H24,M24=N24,S24=T24,Y24=Z24,X24=B24),B24,((AB24/100)*(B24/2))/'Datos Informativos'!$D$4)</f>
        <v>1.11E-2</v>
      </c>
      <c r="AE24" s="77"/>
      <c r="AF24" s="77"/>
      <c r="AG24" s="60"/>
      <c r="AH24" s="60"/>
      <c r="AI24" s="26"/>
      <c r="AJ24" s="26"/>
      <c r="AK24" s="26"/>
      <c r="AL24" s="26"/>
      <c r="AM24" s="26">
        <f t="shared" si="4"/>
        <v>0</v>
      </c>
      <c r="AN24" s="14">
        <f t="shared" si="5"/>
        <v>5</v>
      </c>
      <c r="AO24" s="15">
        <f t="shared" si="6"/>
        <v>11</v>
      </c>
      <c r="AP24" s="16">
        <f t="shared" si="7"/>
        <v>11</v>
      </c>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row>
    <row r="25" spans="1:74" s="6" customFormat="1" ht="42" customHeight="1" x14ac:dyDescent="0.25">
      <c r="A25" s="11"/>
      <c r="B25" s="58"/>
      <c r="C25" s="11"/>
      <c r="D25" s="11"/>
      <c r="E25" s="11"/>
      <c r="F25" s="11"/>
      <c r="G25" s="11"/>
      <c r="H25" s="11"/>
      <c r="I25" s="11"/>
      <c r="J25" s="11"/>
      <c r="K25" s="23" t="s">
        <v>171</v>
      </c>
      <c r="L25" s="80">
        <f>SUM(L19:L24)</f>
        <v>4.8232142857142857E-3</v>
      </c>
      <c r="M25" s="70"/>
      <c r="N25" s="11"/>
      <c r="O25" s="11"/>
      <c r="P25" s="11"/>
      <c r="Q25" s="23" t="s">
        <v>175</v>
      </c>
      <c r="R25" s="80">
        <f>SUM(R19:R24)</f>
        <v>2.038904220779221E-2</v>
      </c>
      <c r="S25" s="70"/>
      <c r="T25" s="11"/>
      <c r="U25" s="70"/>
      <c r="V25" s="70"/>
      <c r="W25" s="23" t="s">
        <v>178</v>
      </c>
      <c r="X25" s="80">
        <f>SUM(X19:X24)</f>
        <v>4.8562500000000001E-2</v>
      </c>
      <c r="Y25" s="70"/>
      <c r="Z25" s="11"/>
      <c r="AA25" s="70"/>
      <c r="AB25" s="70"/>
      <c r="AC25" s="23" t="s">
        <v>151</v>
      </c>
      <c r="AD25" s="80">
        <f>SUM(AD19:AD24)</f>
        <v>6.0818749999999998E-2</v>
      </c>
      <c r="AE25" s="77"/>
      <c r="AF25" s="77"/>
      <c r="AG25" s="60"/>
      <c r="AH25" s="60"/>
      <c r="AI25" s="26"/>
      <c r="AJ25" s="26"/>
      <c r="AK25" s="26"/>
      <c r="AL25" s="26"/>
      <c r="AM25" s="26">
        <f t="shared" si="4"/>
        <v>0</v>
      </c>
      <c r="AN25" s="14">
        <f t="shared" si="5"/>
        <v>0</v>
      </c>
      <c r="AO25" s="15">
        <f t="shared" si="6"/>
        <v>0</v>
      </c>
      <c r="AP25" s="16">
        <f t="shared" si="7"/>
        <v>0</v>
      </c>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row>
    <row r="26" spans="1:74" ht="79.5" customHeight="1" x14ac:dyDescent="0.25">
      <c r="A26" s="46" t="s">
        <v>6</v>
      </c>
      <c r="B26" s="57">
        <v>8.3000000000000001E-3</v>
      </c>
      <c r="C26" s="46" t="s">
        <v>94</v>
      </c>
      <c r="D26" s="47" t="s">
        <v>63</v>
      </c>
      <c r="E26" s="48" t="s">
        <v>61</v>
      </c>
      <c r="F26" s="19">
        <v>10</v>
      </c>
      <c r="G26" s="19">
        <v>5</v>
      </c>
      <c r="H26" s="20">
        <v>10</v>
      </c>
      <c r="I26" s="18">
        <f>(G26/H26)*100</f>
        <v>50</v>
      </c>
      <c r="J26" s="18">
        <f>G26/F26*100</f>
        <v>50</v>
      </c>
      <c r="K26" s="50" t="s">
        <v>242</v>
      </c>
      <c r="L26" s="79">
        <f>IF(G26=F26,B26,((J26/100)*(B26/2))/'Datos Informativos'!$D$5)</f>
        <v>4.15E-4</v>
      </c>
      <c r="M26" s="19">
        <v>6</v>
      </c>
      <c r="N26" s="20">
        <v>10</v>
      </c>
      <c r="O26" s="18">
        <f>IF(N26 &gt; 0,(M26/N26)*100,100)</f>
        <v>60</v>
      </c>
      <c r="P26" s="18">
        <f>IF(G26=F26,100,(M26/F26*100))</f>
        <v>60</v>
      </c>
      <c r="Q26" s="152" t="s">
        <v>243</v>
      </c>
      <c r="R26" s="79">
        <f>IF(OR(G26=F26,M26=N26),B26,((((P26/100)*(B26/2))/'Datos Informativos'!$D$5)))</f>
        <v>4.9799999999999996E-4</v>
      </c>
      <c r="S26" s="19">
        <v>9</v>
      </c>
      <c r="T26" s="20">
        <v>10</v>
      </c>
      <c r="U26" s="18">
        <f t="shared" si="11"/>
        <v>90</v>
      </c>
      <c r="V26" s="18">
        <f t="shared" si="12"/>
        <v>90</v>
      </c>
      <c r="W26" s="167" t="s">
        <v>244</v>
      </c>
      <c r="X26" s="79">
        <f>IF(OR(AN26=H26,M26=N26,S26=T26,R26=B26),B26,((V26/100)*(B26/2))/'Datos Informativos'!$D$5)</f>
        <v>7.4700000000000005E-4</v>
      </c>
      <c r="Y26" s="19">
        <v>10</v>
      </c>
      <c r="Z26" s="20">
        <v>10</v>
      </c>
      <c r="AA26" s="18">
        <f t="shared" si="13"/>
        <v>100</v>
      </c>
      <c r="AB26" s="18">
        <f t="shared" si="14"/>
        <v>100</v>
      </c>
      <c r="AC26" s="188" t="s">
        <v>284</v>
      </c>
      <c r="AD26" s="79">
        <f>IF(OR(G26=H26,M26=N26,S26=T26,Y26=Z26,X26=B26),B26,((AB26/100)*(B26/2))/'Datos Informativos'!$D$5)</f>
        <v>8.3000000000000001E-3</v>
      </c>
      <c r="AE26" s="77"/>
      <c r="AF26" s="77"/>
      <c r="AG26" s="60"/>
      <c r="AH26" s="60"/>
      <c r="AI26" s="26"/>
      <c r="AJ26" s="26"/>
      <c r="AK26" s="26"/>
      <c r="AL26" s="26"/>
      <c r="AM26" s="26">
        <f t="shared" si="4"/>
        <v>5</v>
      </c>
      <c r="AN26" s="14">
        <f t="shared" si="5"/>
        <v>6</v>
      </c>
      <c r="AO26" s="15">
        <f t="shared" si="6"/>
        <v>9</v>
      </c>
      <c r="AP26" s="16">
        <f t="shared" si="7"/>
        <v>10</v>
      </c>
    </row>
    <row r="27" spans="1:74" ht="75.75" customHeight="1" x14ac:dyDescent="0.25">
      <c r="A27" s="46" t="s">
        <v>6</v>
      </c>
      <c r="B27" s="57">
        <v>8.3000000000000001E-3</v>
      </c>
      <c r="C27" s="46" t="s">
        <v>95</v>
      </c>
      <c r="D27" s="47" t="s">
        <v>63</v>
      </c>
      <c r="E27" s="46" t="s">
        <v>29</v>
      </c>
      <c r="F27" s="19">
        <v>8</v>
      </c>
      <c r="G27" s="19">
        <v>0</v>
      </c>
      <c r="H27" s="20">
        <v>8</v>
      </c>
      <c r="I27" s="18">
        <f t="shared" ref="I27:I33" si="15">(G27/H27)*100</f>
        <v>0</v>
      </c>
      <c r="J27" s="18">
        <f t="shared" ref="J27:J33" si="16">G27/F27*100</f>
        <v>0</v>
      </c>
      <c r="K27" s="77" t="s">
        <v>182</v>
      </c>
      <c r="L27" s="79">
        <f>IF(G27=F27,B27,((J27/100)*(B27/2))/'Datos Informativos'!$D$5)</f>
        <v>0</v>
      </c>
      <c r="M27" s="19">
        <v>4</v>
      </c>
      <c r="N27" s="20">
        <v>8</v>
      </c>
      <c r="O27" s="18">
        <f t="shared" ref="O27:O33" si="17">IF(G27=F27,100,(M27/N27)*100)</f>
        <v>50</v>
      </c>
      <c r="P27" s="18">
        <f>IF(G27=F27,100,(M27/F27*100))</f>
        <v>50</v>
      </c>
      <c r="Q27" s="153" t="s">
        <v>219</v>
      </c>
      <c r="R27" s="79">
        <f>IF(OR(G27=F27,M27=N27),B27,((((P27/100)*(B27/2))/'Datos Informativos'!$D$5)))</f>
        <v>4.15E-4</v>
      </c>
      <c r="S27" s="19">
        <v>6</v>
      </c>
      <c r="T27" s="20">
        <v>8</v>
      </c>
      <c r="U27" s="18">
        <f t="shared" si="11"/>
        <v>75</v>
      </c>
      <c r="V27" s="18">
        <f t="shared" si="12"/>
        <v>75</v>
      </c>
      <c r="W27" s="174" t="s">
        <v>264</v>
      </c>
      <c r="X27" s="79">
        <f>IF(OR(AN27=H27,M27=N27,S27=T27,R27=B27),B27,((V27/100)*(B27/2))/'Datos Informativos'!$D$5)</f>
        <v>6.2250000000000001E-4</v>
      </c>
      <c r="Y27" s="19">
        <v>8</v>
      </c>
      <c r="Z27" s="20">
        <v>8</v>
      </c>
      <c r="AA27" s="18">
        <f t="shared" si="13"/>
        <v>100</v>
      </c>
      <c r="AB27" s="18">
        <f t="shared" si="14"/>
        <v>100</v>
      </c>
      <c r="AC27" s="196" t="s">
        <v>292</v>
      </c>
      <c r="AD27" s="79">
        <f>IF(OR(G27=H27,M27=N27,S27=T27,Y27=Z27,X27=B27),B27,((AB27/100)*(B27/2))/'Datos Informativos'!$D$5)</f>
        <v>8.3000000000000001E-3</v>
      </c>
      <c r="AE27" s="77"/>
      <c r="AF27" s="77"/>
      <c r="AG27" s="60"/>
      <c r="AH27" s="60"/>
      <c r="AI27" s="26"/>
      <c r="AJ27" s="26"/>
      <c r="AK27" s="26"/>
      <c r="AL27" s="26"/>
      <c r="AM27" s="26">
        <f t="shared" si="4"/>
        <v>0</v>
      </c>
      <c r="AN27" s="14">
        <f t="shared" si="5"/>
        <v>4</v>
      </c>
      <c r="AO27" s="15">
        <f t="shared" si="6"/>
        <v>6</v>
      </c>
      <c r="AP27" s="16">
        <f t="shared" si="7"/>
        <v>8</v>
      </c>
    </row>
    <row r="28" spans="1:74" s="6" customFormat="1" ht="100.5" customHeight="1" x14ac:dyDescent="0.25">
      <c r="A28" s="46" t="s">
        <v>6</v>
      </c>
      <c r="B28" s="57">
        <v>8.3000000000000001E-3</v>
      </c>
      <c r="C28" s="46" t="s">
        <v>96</v>
      </c>
      <c r="D28" s="47" t="s">
        <v>63</v>
      </c>
      <c r="E28" s="46" t="s">
        <v>26</v>
      </c>
      <c r="F28" s="19">
        <v>4</v>
      </c>
      <c r="G28" s="19">
        <v>0</v>
      </c>
      <c r="H28" s="20">
        <v>4</v>
      </c>
      <c r="I28" s="18">
        <f t="shared" si="15"/>
        <v>0</v>
      </c>
      <c r="J28" s="18">
        <f t="shared" si="16"/>
        <v>0</v>
      </c>
      <c r="K28" s="137" t="s">
        <v>182</v>
      </c>
      <c r="L28" s="79">
        <f>IF(G28=F28,B28,((J28/100)*(B28/2))/'Datos Informativos'!$D$5)</f>
        <v>0</v>
      </c>
      <c r="M28" s="19">
        <v>1</v>
      </c>
      <c r="N28" s="20">
        <v>4</v>
      </c>
      <c r="O28" s="10">
        <f t="shared" si="17"/>
        <v>25</v>
      </c>
      <c r="P28" s="10">
        <f t="shared" ref="P28:P33" si="18">IF(G28=F28,100,(M28/F28*100))</f>
        <v>25</v>
      </c>
      <c r="Q28" s="153" t="s">
        <v>220</v>
      </c>
      <c r="R28" s="79">
        <f>IF(OR(G28=F28,M28=N28),B28,((((P28/100)*(B28/2))/'Datos Informativos'!$D$5)))</f>
        <v>2.075E-4</v>
      </c>
      <c r="S28" s="19">
        <v>2</v>
      </c>
      <c r="T28" s="20">
        <v>4</v>
      </c>
      <c r="U28" s="18">
        <f t="shared" si="11"/>
        <v>50</v>
      </c>
      <c r="V28" s="18">
        <f t="shared" si="12"/>
        <v>50</v>
      </c>
      <c r="W28" s="174" t="s">
        <v>265</v>
      </c>
      <c r="X28" s="79">
        <f>IF(OR(AN28=H28,M28=N28,S28=T28,R28=B28),B28,((V28/100)*(B28/2))/'Datos Informativos'!$D$5)</f>
        <v>4.15E-4</v>
      </c>
      <c r="Y28" s="19">
        <v>4</v>
      </c>
      <c r="Z28" s="20">
        <v>4</v>
      </c>
      <c r="AA28" s="18">
        <f t="shared" si="13"/>
        <v>100</v>
      </c>
      <c r="AB28" s="18">
        <f t="shared" si="14"/>
        <v>100</v>
      </c>
      <c r="AC28" s="196" t="s">
        <v>293</v>
      </c>
      <c r="AD28" s="79">
        <f>IF(OR(G28=H28,M28=N28,S28=T28,Y28=Z28,X28=B28),B28,((AB28/100)*(B28/2))/'Datos Informativos'!$D$5)</f>
        <v>8.3000000000000001E-3</v>
      </c>
      <c r="AE28" s="77"/>
      <c r="AF28" s="77"/>
      <c r="AG28" s="60"/>
      <c r="AH28" s="60"/>
      <c r="AI28" s="26"/>
      <c r="AJ28" s="26"/>
      <c r="AK28" s="26"/>
      <c r="AL28" s="26"/>
      <c r="AM28" s="26">
        <f t="shared" si="4"/>
        <v>0</v>
      </c>
      <c r="AN28" s="14">
        <f t="shared" si="5"/>
        <v>1</v>
      </c>
      <c r="AO28" s="15">
        <f t="shared" si="6"/>
        <v>2</v>
      </c>
      <c r="AP28" s="16">
        <f t="shared" si="7"/>
        <v>4</v>
      </c>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74" s="6" customFormat="1" ht="88.5" customHeight="1" x14ac:dyDescent="0.25">
      <c r="A29" s="46" t="s">
        <v>6</v>
      </c>
      <c r="B29" s="57">
        <v>8.3000000000000001E-3</v>
      </c>
      <c r="C29" s="46" t="s">
        <v>97</v>
      </c>
      <c r="D29" s="47" t="s">
        <v>63</v>
      </c>
      <c r="E29" s="46" t="s">
        <v>27</v>
      </c>
      <c r="F29" s="19">
        <v>4</v>
      </c>
      <c r="G29" s="19">
        <v>0</v>
      </c>
      <c r="H29" s="20">
        <v>4</v>
      </c>
      <c r="I29" s="18">
        <f t="shared" si="15"/>
        <v>0</v>
      </c>
      <c r="J29" s="18">
        <f t="shared" si="16"/>
        <v>0</v>
      </c>
      <c r="K29" s="137" t="s">
        <v>182</v>
      </c>
      <c r="L29" s="79">
        <f>IF(G29=F29,B29,((J29/100)*(B29/2))/'Datos Informativos'!$D$5)</f>
        <v>0</v>
      </c>
      <c r="M29" s="19">
        <v>1</v>
      </c>
      <c r="N29" s="20">
        <v>4</v>
      </c>
      <c r="O29" s="10">
        <f t="shared" si="17"/>
        <v>25</v>
      </c>
      <c r="P29" s="10">
        <f t="shared" si="18"/>
        <v>25</v>
      </c>
      <c r="Q29" s="153" t="s">
        <v>221</v>
      </c>
      <c r="R29" s="79">
        <f>IF(OR(G29=F29,M29=N29),B29,((((P29/100)*(B29/2))/'Datos Informativos'!$D$5)))</f>
        <v>2.075E-4</v>
      </c>
      <c r="S29" s="19">
        <v>3</v>
      </c>
      <c r="T29" s="20">
        <v>4</v>
      </c>
      <c r="U29" s="18">
        <f t="shared" si="11"/>
        <v>75</v>
      </c>
      <c r="V29" s="18">
        <f t="shared" si="12"/>
        <v>75</v>
      </c>
      <c r="W29" s="174" t="s">
        <v>266</v>
      </c>
      <c r="X29" s="79">
        <f>IF(OR(AN29=H29,M29=N29,S29=T29,R29=B29),B29,((V29/100)*(B29/2))/'Datos Informativos'!$D$5)</f>
        <v>6.2250000000000001E-4</v>
      </c>
      <c r="Y29" s="19">
        <v>4</v>
      </c>
      <c r="Z29" s="20">
        <v>4</v>
      </c>
      <c r="AA29" s="18">
        <f t="shared" si="13"/>
        <v>100</v>
      </c>
      <c r="AB29" s="18">
        <f t="shared" si="14"/>
        <v>100</v>
      </c>
      <c r="AC29" s="196" t="s">
        <v>294</v>
      </c>
      <c r="AD29" s="79">
        <f>IF(OR(G29=H29,M29=N29,S29=T29,Y29=Z29,X29=B29),B29,((AB29/100)*(B29/2))/'Datos Informativos'!$D$5)</f>
        <v>8.3000000000000001E-3</v>
      </c>
      <c r="AE29" s="77"/>
      <c r="AF29" s="77"/>
      <c r="AG29" s="60"/>
      <c r="AH29" s="60"/>
      <c r="AI29" s="26"/>
      <c r="AJ29" s="26"/>
      <c r="AK29" s="26"/>
      <c r="AL29" s="26"/>
      <c r="AM29" s="26">
        <f t="shared" si="4"/>
        <v>0</v>
      </c>
      <c r="AN29" s="14">
        <f t="shared" si="5"/>
        <v>1</v>
      </c>
      <c r="AO29" s="15">
        <f t="shared" si="6"/>
        <v>3</v>
      </c>
      <c r="AP29" s="16">
        <f t="shared" si="7"/>
        <v>4</v>
      </c>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s="6" customFormat="1" ht="86.25" customHeight="1" x14ac:dyDescent="0.25">
      <c r="A30" s="46" t="s">
        <v>6</v>
      </c>
      <c r="B30" s="57">
        <v>8.3000000000000001E-3</v>
      </c>
      <c r="C30" s="46" t="s">
        <v>98</v>
      </c>
      <c r="D30" s="47" t="s">
        <v>63</v>
      </c>
      <c r="E30" s="46" t="s">
        <v>245</v>
      </c>
      <c r="F30" s="19">
        <v>5</v>
      </c>
      <c r="G30" s="19">
        <v>0</v>
      </c>
      <c r="H30" s="20">
        <v>5</v>
      </c>
      <c r="I30" s="18">
        <f t="shared" si="15"/>
        <v>0</v>
      </c>
      <c r="J30" s="18">
        <f t="shared" si="16"/>
        <v>0</v>
      </c>
      <c r="K30" s="137" t="s">
        <v>182</v>
      </c>
      <c r="L30" s="79">
        <f>IF(G30=F30,B30,((J30/100)*(B30/2))/'Datos Informativos'!$D$5)</f>
        <v>0</v>
      </c>
      <c r="M30" s="19">
        <v>2</v>
      </c>
      <c r="N30" s="20">
        <v>5</v>
      </c>
      <c r="O30" s="10">
        <f t="shared" si="17"/>
        <v>40</v>
      </c>
      <c r="P30" s="10">
        <f t="shared" si="18"/>
        <v>40</v>
      </c>
      <c r="Q30" s="153" t="s">
        <v>222</v>
      </c>
      <c r="R30" s="79">
        <f>IF(OR(G30=F30,M30=N30),B30,((((P30/100)*(B30/2))/'Datos Informativos'!$D$5)))</f>
        <v>3.3199999999999999E-4</v>
      </c>
      <c r="S30" s="19">
        <v>3</v>
      </c>
      <c r="T30" s="20">
        <v>5</v>
      </c>
      <c r="U30" s="18">
        <f t="shared" si="11"/>
        <v>60</v>
      </c>
      <c r="V30" s="18">
        <f t="shared" si="12"/>
        <v>60</v>
      </c>
      <c r="W30" s="175" t="s">
        <v>267</v>
      </c>
      <c r="X30" s="79">
        <f>IF(OR(AN30=H30,M30=N30,S30=T30,R30=B30),B30,((V30/100)*(B30/2))/'Datos Informativos'!$D$5)</f>
        <v>4.9799999999999996E-4</v>
      </c>
      <c r="Y30" s="19">
        <v>5</v>
      </c>
      <c r="Z30" s="20">
        <v>5</v>
      </c>
      <c r="AA30" s="18">
        <f t="shared" si="13"/>
        <v>100</v>
      </c>
      <c r="AB30" s="18">
        <f t="shared" si="14"/>
        <v>100</v>
      </c>
      <c r="AC30" s="196" t="s">
        <v>295</v>
      </c>
      <c r="AD30" s="79">
        <f>IF(OR(G30=H30,M30=N30,S30=T30,Y30=Z30,X30=B30),B30,((AB30/100)*(B30/2))/'Datos Informativos'!$D$5)</f>
        <v>8.3000000000000001E-3</v>
      </c>
      <c r="AE30" s="77"/>
      <c r="AF30" s="77"/>
      <c r="AG30" s="60"/>
      <c r="AH30" s="60"/>
      <c r="AI30" s="26"/>
      <c r="AJ30" s="26"/>
      <c r="AK30" s="26"/>
      <c r="AL30" s="26"/>
      <c r="AM30" s="26">
        <f t="shared" si="4"/>
        <v>0</v>
      </c>
      <c r="AN30" s="14">
        <f t="shared" si="5"/>
        <v>2</v>
      </c>
      <c r="AO30" s="15">
        <f t="shared" si="6"/>
        <v>3</v>
      </c>
      <c r="AP30" s="16">
        <f t="shared" si="7"/>
        <v>5</v>
      </c>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84" customHeight="1" x14ac:dyDescent="0.25">
      <c r="A31" s="46" t="s">
        <v>6</v>
      </c>
      <c r="B31" s="57">
        <v>8.3000000000000001E-3</v>
      </c>
      <c r="C31" s="46" t="s">
        <v>99</v>
      </c>
      <c r="D31" s="47" t="s">
        <v>64</v>
      </c>
      <c r="E31" s="46" t="s">
        <v>39</v>
      </c>
      <c r="F31" s="19">
        <v>22</v>
      </c>
      <c r="G31" s="19">
        <v>7</v>
      </c>
      <c r="H31" s="20">
        <v>22</v>
      </c>
      <c r="I31" s="18">
        <f t="shared" si="15"/>
        <v>31.818181818181817</v>
      </c>
      <c r="J31" s="18">
        <f t="shared" si="16"/>
        <v>31.818181818181817</v>
      </c>
      <c r="K31" s="50" t="s">
        <v>184</v>
      </c>
      <c r="L31" s="79">
        <f>IF(G31=F31,B31,((J31/100)*(B31/2))/'Datos Informativos'!$D$5)</f>
        <v>2.6409090909090908E-4</v>
      </c>
      <c r="M31" s="19">
        <v>11</v>
      </c>
      <c r="N31" s="20">
        <v>22</v>
      </c>
      <c r="O31" s="18">
        <f t="shared" si="17"/>
        <v>50</v>
      </c>
      <c r="P31" s="18">
        <f t="shared" si="18"/>
        <v>50</v>
      </c>
      <c r="Q31" s="104" t="s">
        <v>218</v>
      </c>
      <c r="R31" s="79">
        <f>IF(OR(G31=F31,M31=N31),B31,((((P31/100)*(B31/2))/'Datos Informativos'!$D$5)))</f>
        <v>4.15E-4</v>
      </c>
      <c r="S31" s="19">
        <v>16</v>
      </c>
      <c r="T31" s="20">
        <v>22</v>
      </c>
      <c r="U31" s="18">
        <f t="shared" si="11"/>
        <v>72.727272727272734</v>
      </c>
      <c r="V31" s="18">
        <f t="shared" si="12"/>
        <v>72.727272727272734</v>
      </c>
      <c r="W31" s="153" t="s">
        <v>246</v>
      </c>
      <c r="X31" s="79">
        <f>IF(OR(AN31=H31,M31=N31,S31=T31,R31=B31),B31,((V31/100)*(B31/2))/'Datos Informativos'!$D$5)</f>
        <v>6.036363636363637E-4</v>
      </c>
      <c r="Y31" s="19">
        <v>22</v>
      </c>
      <c r="Z31" s="20">
        <v>22</v>
      </c>
      <c r="AA31" s="18">
        <f t="shared" si="13"/>
        <v>100</v>
      </c>
      <c r="AB31" s="18">
        <f t="shared" si="14"/>
        <v>100</v>
      </c>
      <c r="AC31" s="153" t="s">
        <v>285</v>
      </c>
      <c r="AD31" s="107">
        <f>IF(OR(G31=H31,M31=N31,S31=T31,Y31=Z31,X31=B31),B31,((AB31/100)*(B31/2))/'Datos Informativos'!$D$5)</f>
        <v>8.3000000000000001E-3</v>
      </c>
      <c r="AE31" s="77"/>
      <c r="AF31" s="77"/>
      <c r="AG31" s="60"/>
      <c r="AH31" s="60"/>
      <c r="AI31" s="26"/>
      <c r="AJ31" s="26"/>
      <c r="AK31" s="26"/>
      <c r="AL31" s="26"/>
      <c r="AM31" s="26">
        <f t="shared" si="4"/>
        <v>7</v>
      </c>
      <c r="AN31" s="14">
        <f t="shared" si="5"/>
        <v>11</v>
      </c>
      <c r="AO31" s="15">
        <f t="shared" si="6"/>
        <v>16</v>
      </c>
      <c r="AP31" s="16">
        <f t="shared" si="7"/>
        <v>22</v>
      </c>
    </row>
    <row r="32" spans="1:74" ht="59.25" customHeight="1" x14ac:dyDescent="0.25">
      <c r="A32" s="46" t="s">
        <v>6</v>
      </c>
      <c r="B32" s="57">
        <v>8.3000000000000001E-3</v>
      </c>
      <c r="C32" s="46" t="s">
        <v>132</v>
      </c>
      <c r="D32" s="51" t="s">
        <v>81</v>
      </c>
      <c r="E32" s="46" t="s">
        <v>133</v>
      </c>
      <c r="F32" s="19">
        <v>1</v>
      </c>
      <c r="G32" s="19">
        <v>0</v>
      </c>
      <c r="H32" s="20">
        <v>1</v>
      </c>
      <c r="I32" s="18">
        <f t="shared" si="15"/>
        <v>0</v>
      </c>
      <c r="J32" s="18">
        <f t="shared" si="16"/>
        <v>0</v>
      </c>
      <c r="K32" s="77" t="s">
        <v>183</v>
      </c>
      <c r="L32" s="79">
        <f>IF(G32=F32,B32,((J32/100)*(B32/2))/'Datos Informativos'!$D$5)</f>
        <v>0</v>
      </c>
      <c r="M32" s="19">
        <v>1</v>
      </c>
      <c r="N32" s="20">
        <v>1</v>
      </c>
      <c r="O32" s="10">
        <f t="shared" si="17"/>
        <v>100</v>
      </c>
      <c r="P32" s="10">
        <f t="shared" si="18"/>
        <v>100</v>
      </c>
      <c r="Q32" s="77" t="s">
        <v>206</v>
      </c>
      <c r="R32" s="79">
        <f>IF(OR(G32=F32,M32=N32),B32,((((P32/100)*(B32/2))/'Datos Informativos'!$D$5)))</f>
        <v>8.3000000000000001E-3</v>
      </c>
      <c r="S32" s="19">
        <v>1</v>
      </c>
      <c r="T32" s="20">
        <v>1</v>
      </c>
      <c r="U32" s="18">
        <f>IF(T32=S32,100,0)</f>
        <v>100</v>
      </c>
      <c r="V32" s="18">
        <f>IF(T32=S32,100,0)</f>
        <v>100</v>
      </c>
      <c r="W32" s="167" t="s">
        <v>206</v>
      </c>
      <c r="X32" s="79">
        <f>IF(OR(AN32=H32,M32=N32,S32=T32,R32=B32),B32,((V32/100)*(B32/2))/'Datos Informativos'!$D$5)</f>
        <v>8.3000000000000001E-3</v>
      </c>
      <c r="Y32" s="19">
        <v>1</v>
      </c>
      <c r="Z32" s="20">
        <v>1</v>
      </c>
      <c r="AA32" s="18">
        <f>IF(Z32=Y32,100,0)</f>
        <v>100</v>
      </c>
      <c r="AB32" s="18">
        <f>IF(Z32=Y32,100,0)</f>
        <v>100</v>
      </c>
      <c r="AC32" s="188" t="s">
        <v>206</v>
      </c>
      <c r="AD32" s="79">
        <f>IF(OR(G32=H32,M32=N32,S32=T32,Y32=Z32,X32=B32),B32,((AB32/100)*(B32/2))/'Datos Informativos'!$D$5)</f>
        <v>8.3000000000000001E-3</v>
      </c>
      <c r="AE32" s="77"/>
      <c r="AF32" s="77"/>
      <c r="AG32" s="60"/>
      <c r="AH32" s="60"/>
      <c r="AI32" s="26"/>
      <c r="AJ32" s="26"/>
      <c r="AK32" s="26"/>
      <c r="AL32" s="26"/>
      <c r="AM32" s="26">
        <f t="shared" si="4"/>
        <v>0</v>
      </c>
      <c r="AN32" s="14">
        <f t="shared" si="5"/>
        <v>1</v>
      </c>
      <c r="AO32" s="15">
        <f t="shared" si="6"/>
        <v>1</v>
      </c>
      <c r="AP32" s="16">
        <f t="shared" si="7"/>
        <v>1</v>
      </c>
    </row>
    <row r="33" spans="1:74" s="6" customFormat="1" ht="74.25" customHeight="1" x14ac:dyDescent="0.25">
      <c r="A33" s="46" t="s">
        <v>44</v>
      </c>
      <c r="B33" s="57">
        <v>8.5000000000000006E-3</v>
      </c>
      <c r="C33" s="46" t="s">
        <v>100</v>
      </c>
      <c r="D33" s="47" t="s">
        <v>67</v>
      </c>
      <c r="E33" s="46" t="s">
        <v>45</v>
      </c>
      <c r="F33" s="19">
        <v>2</v>
      </c>
      <c r="G33" s="19">
        <v>1</v>
      </c>
      <c r="H33" s="20">
        <v>2</v>
      </c>
      <c r="I33" s="18">
        <f t="shared" si="15"/>
        <v>50</v>
      </c>
      <c r="J33" s="18">
        <f t="shared" si="16"/>
        <v>50</v>
      </c>
      <c r="K33" s="182" t="s">
        <v>276</v>
      </c>
      <c r="L33" s="79">
        <f>IF(G33=F33,B33,((J33/100)*(B33/2))/'Datos Informativos'!$D$5)</f>
        <v>4.2500000000000003E-4</v>
      </c>
      <c r="M33" s="19">
        <v>2</v>
      </c>
      <c r="N33" s="20">
        <v>2</v>
      </c>
      <c r="O33" s="18">
        <f t="shared" si="17"/>
        <v>100</v>
      </c>
      <c r="P33" s="18">
        <f t="shared" si="18"/>
        <v>100</v>
      </c>
      <c r="Q33" s="181" t="s">
        <v>275</v>
      </c>
      <c r="R33" s="79">
        <f>IF(OR(G33=F33,M33=N33),B33,((((P33/100)*(B33/2))/'Datos Informativos'!$D$5)))</f>
        <v>8.5000000000000006E-3</v>
      </c>
      <c r="S33" s="19">
        <v>2</v>
      </c>
      <c r="T33" s="20">
        <v>2</v>
      </c>
      <c r="U33" s="18">
        <f>IF(T33=S33,100,0)</f>
        <v>100</v>
      </c>
      <c r="V33" s="18">
        <f>IF(T33=S33,100,0)</f>
        <v>100</v>
      </c>
      <c r="W33" s="180" t="s">
        <v>274</v>
      </c>
      <c r="X33" s="79">
        <f>IF(OR(AN33=H33,M33=N33,S33=T33,R33=B33),B33,((V33/100)*(B33/2))/'Datos Informativos'!$D$5)</f>
        <v>8.5000000000000006E-3</v>
      </c>
      <c r="Y33" s="19">
        <v>2</v>
      </c>
      <c r="Z33" s="20">
        <v>2</v>
      </c>
      <c r="AA33" s="18">
        <f>IF(Z33=Y33,100,0)</f>
        <v>100</v>
      </c>
      <c r="AB33" s="18">
        <f>IF(Z33=Y33,100,0)</f>
        <v>100</v>
      </c>
      <c r="AC33" s="199" t="s">
        <v>302</v>
      </c>
      <c r="AD33" s="79">
        <f>IF(OR(G33=H33,M33=N33,S33=T33,Y33=Z33,X33=B33),B33,((AB33/100)*(B33/2))/'Datos Informativos'!$D$5)</f>
        <v>8.5000000000000006E-3</v>
      </c>
      <c r="AE33" s="77"/>
      <c r="AF33" s="77"/>
      <c r="AG33" s="60"/>
      <c r="AH33" s="60"/>
      <c r="AI33" s="26"/>
      <c r="AJ33" s="26"/>
      <c r="AK33" s="26"/>
      <c r="AL33" s="26"/>
      <c r="AM33" s="26">
        <f t="shared" si="4"/>
        <v>1</v>
      </c>
      <c r="AN33" s="14">
        <f t="shared" si="5"/>
        <v>2</v>
      </c>
      <c r="AO33" s="15">
        <f t="shared" si="6"/>
        <v>2</v>
      </c>
      <c r="AP33" s="16">
        <f t="shared" si="7"/>
        <v>2</v>
      </c>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row>
    <row r="34" spans="1:74" s="6" customFormat="1" ht="27" customHeight="1" x14ac:dyDescent="0.25">
      <c r="A34" s="11"/>
      <c r="B34" s="58"/>
      <c r="C34" s="11"/>
      <c r="D34" s="11"/>
      <c r="E34" s="11"/>
      <c r="F34" s="11"/>
      <c r="G34" s="11"/>
      <c r="H34" s="11"/>
      <c r="I34" s="11"/>
      <c r="J34" s="11"/>
      <c r="K34" s="23" t="s">
        <v>172</v>
      </c>
      <c r="L34" s="80">
        <f>SUM(L26:L33)</f>
        <v>1.1040909090909092E-3</v>
      </c>
      <c r="M34" s="70"/>
      <c r="N34" s="11"/>
      <c r="O34" s="70"/>
      <c r="P34" s="70"/>
      <c r="Q34" s="23" t="s">
        <v>176</v>
      </c>
      <c r="R34" s="80">
        <f>SUM(R26:R33)</f>
        <v>1.8875000000000003E-2</v>
      </c>
      <c r="S34" s="70"/>
      <c r="T34" s="11"/>
      <c r="U34" s="70"/>
      <c r="V34" s="70"/>
      <c r="W34" s="23" t="s">
        <v>177</v>
      </c>
      <c r="X34" s="80">
        <f>SUM(X26:X33)</f>
        <v>2.0308636363636366E-2</v>
      </c>
      <c r="Y34" s="70"/>
      <c r="Z34" s="11"/>
      <c r="AA34" s="70"/>
      <c r="AB34" s="70"/>
      <c r="AC34" s="23" t="s">
        <v>152</v>
      </c>
      <c r="AD34" s="80">
        <f>SUM(AD26:AD33)</f>
        <v>6.6600000000000006E-2</v>
      </c>
      <c r="AE34" s="77"/>
      <c r="AF34" s="77"/>
      <c r="AG34" s="60"/>
      <c r="AH34" s="60"/>
      <c r="AI34" s="26"/>
      <c r="AJ34" s="26"/>
      <c r="AK34" s="26"/>
      <c r="AL34" s="26"/>
      <c r="AM34" s="26">
        <f t="shared" si="4"/>
        <v>0</v>
      </c>
      <c r="AN34" s="14">
        <f t="shared" si="5"/>
        <v>0</v>
      </c>
      <c r="AO34" s="15">
        <f t="shared" si="6"/>
        <v>0</v>
      </c>
      <c r="AP34" s="16">
        <f t="shared" si="7"/>
        <v>0</v>
      </c>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row>
    <row r="35" spans="1:74" ht="64.5" customHeight="1" x14ac:dyDescent="0.25">
      <c r="A35" s="46" t="s">
        <v>30</v>
      </c>
      <c r="B35" s="86">
        <v>4.4400000000000004E-3</v>
      </c>
      <c r="C35" s="46" t="s">
        <v>101</v>
      </c>
      <c r="D35" s="47" t="s">
        <v>64</v>
      </c>
      <c r="E35" s="49" t="s">
        <v>31</v>
      </c>
      <c r="F35" s="52">
        <v>8380464000</v>
      </c>
      <c r="G35" s="145">
        <v>2508960997</v>
      </c>
      <c r="H35" s="76">
        <v>8380464000</v>
      </c>
      <c r="I35" s="18">
        <f t="shared" ref="I35:I49" si="19">(G35/H35)*100</f>
        <v>29.93821102268323</v>
      </c>
      <c r="J35" s="18">
        <f t="shared" ref="J35:J49" si="20">G35/F35*100</f>
        <v>29.93821102268323</v>
      </c>
      <c r="K35" s="150" t="s">
        <v>197</v>
      </c>
      <c r="L35" s="79">
        <f>IF(G35=F35,B35,((J35/100)*(B35/2))/'Datos Informativos'!$D$6)</f>
        <v>9.4946897814795404E-5</v>
      </c>
      <c r="M35" s="155">
        <v>4948844092</v>
      </c>
      <c r="N35" s="111">
        <v>8380464000</v>
      </c>
      <c r="O35" s="18">
        <f>IF(G35=F35,100,(M35/N35)*100)</f>
        <v>59.052149045685297</v>
      </c>
      <c r="P35" s="18">
        <f>IF(G35=F35,100,(M35/F35*100))</f>
        <v>59.052149045685297</v>
      </c>
      <c r="Q35" s="156" t="s">
        <v>224</v>
      </c>
      <c r="R35" s="103">
        <f>IF(OR(G35=F35,M35=N35),B35,((((P35/100)*(B35/2))/'Datos Informativos'!$D$6)))</f>
        <v>1.872796726877448E-4</v>
      </c>
      <c r="S35" s="184">
        <v>6011347067</v>
      </c>
      <c r="T35" s="111">
        <v>8380464000</v>
      </c>
      <c r="U35" s="18">
        <f t="shared" ref="U35:U42" si="21">IF(AN35=F35,100,(S35/T35)*100)</f>
        <v>71.730480161957615</v>
      </c>
      <c r="V35" s="18">
        <f t="shared" ref="V35:V42" si="22">IF(AN35=F35,100,S35/F35*100)</f>
        <v>71.730480161957615</v>
      </c>
      <c r="W35" s="183" t="s">
        <v>277</v>
      </c>
      <c r="X35" s="79">
        <f>IF(OR(AN35=H35,M35=N35,S35=T35,R35=B35),B35,((V35/100)*(B35/2))/'Datos Informativos'!$D$6)</f>
        <v>2.2748809422792272E-4</v>
      </c>
      <c r="Y35" s="206">
        <v>7498712867</v>
      </c>
      <c r="Z35" s="111">
        <v>8380464000</v>
      </c>
      <c r="AA35" s="205">
        <f t="shared" ref="AA35:AA42" si="23">IF(AO35=F35,100,(Y35/Z35)*100)</f>
        <v>89.478492682505404</v>
      </c>
      <c r="AB35" s="190">
        <f t="shared" ref="AB35:AB42" si="24">IF(AO35=F35,100,Y35/F35*100)</f>
        <v>89.478492682505404</v>
      </c>
      <c r="AC35" s="207" t="s">
        <v>311</v>
      </c>
      <c r="AD35" s="79">
        <f>IF(OR(G35=H35,M35=N35,S35=T35,Y35=Z35,X35=B35),B35,((AB35/100)*(B35/2))/'Datos Informativos'!$D$6)</f>
        <v>2.8377464822166003E-4</v>
      </c>
      <c r="AE35" s="77"/>
      <c r="AF35" s="77"/>
      <c r="AG35" s="60"/>
      <c r="AH35" s="60"/>
      <c r="AI35" s="26"/>
      <c r="AJ35" s="26"/>
      <c r="AK35" s="26"/>
      <c r="AL35" s="26"/>
      <c r="AM35" s="26">
        <f t="shared" si="4"/>
        <v>2508960997</v>
      </c>
      <c r="AN35" s="14">
        <f t="shared" si="5"/>
        <v>4948844092</v>
      </c>
      <c r="AO35" s="15">
        <f t="shared" si="6"/>
        <v>6011347067</v>
      </c>
      <c r="AP35" s="16">
        <f t="shared" si="7"/>
        <v>7498712867</v>
      </c>
    </row>
    <row r="36" spans="1:74" ht="87" customHeight="1" x14ac:dyDescent="0.25">
      <c r="A36" s="46" t="s">
        <v>30</v>
      </c>
      <c r="B36" s="86">
        <v>4.4400000000000004E-3</v>
      </c>
      <c r="C36" s="46" t="s">
        <v>102</v>
      </c>
      <c r="D36" s="47" t="s">
        <v>65</v>
      </c>
      <c r="E36" s="49" t="s">
        <v>103</v>
      </c>
      <c r="F36" s="19">
        <v>4</v>
      </c>
      <c r="G36" s="19">
        <v>1</v>
      </c>
      <c r="H36" s="20">
        <v>4</v>
      </c>
      <c r="I36" s="18">
        <f t="shared" si="19"/>
        <v>25</v>
      </c>
      <c r="J36" s="18">
        <f t="shared" si="20"/>
        <v>25</v>
      </c>
      <c r="K36" s="150" t="s">
        <v>198</v>
      </c>
      <c r="L36" s="79">
        <f>IF(G36=F36,B36,((J36/100)*(B36/2))/'Datos Informativos'!$D$6)</f>
        <v>7.9285714285714287E-5</v>
      </c>
      <c r="M36" s="19">
        <v>2</v>
      </c>
      <c r="N36" s="20">
        <v>4</v>
      </c>
      <c r="O36" s="10">
        <f t="shared" ref="O36:O41" si="25">IF(G36=F36,100,(M36/N36)*100)</f>
        <v>50</v>
      </c>
      <c r="P36" s="10">
        <f t="shared" ref="P36:P42" si="26">IF(G36=F36,100,(M36/F36*100))</f>
        <v>50</v>
      </c>
      <c r="Q36" s="157" t="s">
        <v>225</v>
      </c>
      <c r="R36" s="103">
        <f>IF(OR(G36=F36,M36=N36),B36,((((P36/100)*(B36/2))/'Datos Informativos'!$D$6)))</f>
        <v>1.5857142857142857E-4</v>
      </c>
      <c r="S36" s="19">
        <v>3</v>
      </c>
      <c r="T36" s="20">
        <v>4</v>
      </c>
      <c r="U36" s="18">
        <f t="shared" si="21"/>
        <v>75</v>
      </c>
      <c r="V36" s="18">
        <f t="shared" si="22"/>
        <v>75</v>
      </c>
      <c r="W36" s="183" t="s">
        <v>278</v>
      </c>
      <c r="X36" s="79">
        <f>IF(OR(AN36=H36,M36=N36,S36=T36,R36=B36),B36,((V36/100)*(B36/2))/'Datos Informativos'!$D$6)</f>
        <v>2.378571428571429E-4</v>
      </c>
      <c r="Y36" s="19">
        <v>4</v>
      </c>
      <c r="Z36" s="20">
        <v>4</v>
      </c>
      <c r="AA36" s="18">
        <f t="shared" si="23"/>
        <v>100</v>
      </c>
      <c r="AB36" s="18">
        <f t="shared" si="24"/>
        <v>100</v>
      </c>
      <c r="AC36" s="207" t="s">
        <v>313</v>
      </c>
      <c r="AD36" s="79">
        <f>IF(OR(G36=H36,M36=N36,S36=T36,Y36=Z36,X36=B36),B36,((AB36/100)*(B36/2))/'Datos Informativos'!$D$6)</f>
        <v>4.4400000000000004E-3</v>
      </c>
      <c r="AE36" s="77"/>
      <c r="AF36" s="77"/>
      <c r="AG36" s="60"/>
      <c r="AH36" s="60"/>
      <c r="AI36" s="26"/>
      <c r="AJ36" s="26"/>
      <c r="AK36" s="26"/>
      <c r="AL36" s="26"/>
      <c r="AM36" s="26">
        <f t="shared" si="4"/>
        <v>1</v>
      </c>
      <c r="AN36" s="14">
        <f t="shared" si="5"/>
        <v>2</v>
      </c>
      <c r="AO36" s="15">
        <f t="shared" si="6"/>
        <v>3</v>
      </c>
      <c r="AP36" s="16">
        <f t="shared" si="7"/>
        <v>4</v>
      </c>
    </row>
    <row r="37" spans="1:74" ht="98.25" customHeight="1" x14ac:dyDescent="0.25">
      <c r="A37" s="46" t="s">
        <v>30</v>
      </c>
      <c r="B37" s="86">
        <v>4.4400000000000004E-3</v>
      </c>
      <c r="C37" s="46" t="s">
        <v>104</v>
      </c>
      <c r="D37" s="47" t="s">
        <v>64</v>
      </c>
      <c r="E37" s="49" t="s">
        <v>32</v>
      </c>
      <c r="F37" s="19">
        <v>24</v>
      </c>
      <c r="G37" s="19">
        <v>2</v>
      </c>
      <c r="H37" s="20">
        <v>24</v>
      </c>
      <c r="I37" s="18">
        <f t="shared" si="19"/>
        <v>8.3333333333333321</v>
      </c>
      <c r="J37" s="18">
        <f t="shared" si="20"/>
        <v>8.3333333333333321</v>
      </c>
      <c r="K37" s="150" t="s">
        <v>199</v>
      </c>
      <c r="L37" s="79">
        <f>IF(G37=F37,B37,((J37/100)*(B37/2))/'Datos Informativos'!$D$6)</f>
        <v>2.6428571428571424E-5</v>
      </c>
      <c r="M37" s="19">
        <v>12</v>
      </c>
      <c r="N37" s="20">
        <v>24</v>
      </c>
      <c r="O37" s="10">
        <f t="shared" si="25"/>
        <v>50</v>
      </c>
      <c r="P37" s="10">
        <f t="shared" si="26"/>
        <v>50</v>
      </c>
      <c r="Q37" s="158" t="s">
        <v>226</v>
      </c>
      <c r="R37" s="103">
        <f>IF(OR(G37=F37,M37=N37),B37,((((P37/100)*(B37/2))/'Datos Informativos'!$D$6)))</f>
        <v>1.5857142857142857E-4</v>
      </c>
      <c r="S37" s="19">
        <v>16</v>
      </c>
      <c r="T37" s="20">
        <v>24</v>
      </c>
      <c r="U37" s="18">
        <f t="shared" si="21"/>
        <v>66.666666666666657</v>
      </c>
      <c r="V37" s="18">
        <f t="shared" si="22"/>
        <v>66.666666666666657</v>
      </c>
      <c r="W37" s="183" t="s">
        <v>279</v>
      </c>
      <c r="X37" s="79">
        <f>IF(OR(AN37=H37,M37=N37,S37=T37,R37=B37),B37,((V37/100)*(B37/2))/'Datos Informativos'!$D$6)</f>
        <v>2.1142857142857139E-4</v>
      </c>
      <c r="Y37" s="19">
        <v>22</v>
      </c>
      <c r="Z37" s="20">
        <v>24</v>
      </c>
      <c r="AA37" s="18">
        <f t="shared" si="23"/>
        <v>91.666666666666657</v>
      </c>
      <c r="AB37" s="18">
        <f t="shared" si="24"/>
        <v>91.666666666666657</v>
      </c>
      <c r="AC37" s="207" t="s">
        <v>312</v>
      </c>
      <c r="AD37" s="79">
        <f>IF(OR(G37=H37,M37=N37,S37=T37,Y37=Z37,X37=B37),B37,((AB37/100)*(B37/2))/'Datos Informativos'!$D$6)</f>
        <v>2.9071428571428569E-4</v>
      </c>
      <c r="AE37" s="77"/>
      <c r="AF37" s="77"/>
      <c r="AG37" s="60"/>
      <c r="AH37" s="60"/>
      <c r="AI37" s="26"/>
      <c r="AJ37" s="26"/>
      <c r="AK37" s="26"/>
      <c r="AL37" s="26"/>
      <c r="AM37" s="26">
        <f t="shared" si="4"/>
        <v>2</v>
      </c>
      <c r="AN37" s="14">
        <f t="shared" si="5"/>
        <v>12</v>
      </c>
      <c r="AO37" s="15">
        <f t="shared" si="6"/>
        <v>16</v>
      </c>
      <c r="AP37" s="16">
        <f t="shared" si="7"/>
        <v>22</v>
      </c>
    </row>
    <row r="38" spans="1:74" ht="258.75" customHeight="1" x14ac:dyDescent="0.25">
      <c r="A38" s="46" t="s">
        <v>33</v>
      </c>
      <c r="B38" s="86">
        <v>4.4400000000000004E-3</v>
      </c>
      <c r="C38" s="46" t="s">
        <v>105</v>
      </c>
      <c r="D38" s="47" t="s">
        <v>64</v>
      </c>
      <c r="E38" s="46" t="s">
        <v>34</v>
      </c>
      <c r="F38" s="189">
        <v>3630280000</v>
      </c>
      <c r="G38" s="145">
        <v>1779145436</v>
      </c>
      <c r="H38" s="111">
        <v>4318022375</v>
      </c>
      <c r="I38" s="18">
        <f t="shared" si="19"/>
        <v>41.202784087009277</v>
      </c>
      <c r="J38" s="18">
        <f t="shared" si="20"/>
        <v>49.008490694932618</v>
      </c>
      <c r="K38" s="146" t="s">
        <v>192</v>
      </c>
      <c r="L38" s="79">
        <f>IF(G38=F38,B38,((J38/100)*(B38/2))/'Datos Informativos'!$D$6)</f>
        <v>1.5542692763250058E-4</v>
      </c>
      <c r="M38" s="145">
        <v>3312562436</v>
      </c>
      <c r="N38" s="145">
        <v>4169530000</v>
      </c>
      <c r="O38" s="18">
        <f t="shared" si="25"/>
        <v>79.446902552565874</v>
      </c>
      <c r="P38" s="18">
        <f t="shared" si="26"/>
        <v>91.248125103297824</v>
      </c>
      <c r="Q38" s="154" t="s">
        <v>223</v>
      </c>
      <c r="R38" s="103">
        <f>IF(OR(G38=F38,M38=N38),B38,((((P38/100)*(B38/2))/'Datos Informativos'!$D$6)))</f>
        <v>2.8938691104188742E-4</v>
      </c>
      <c r="S38" s="76">
        <v>3271853771</v>
      </c>
      <c r="T38" s="171">
        <v>4033560000</v>
      </c>
      <c r="U38" s="18">
        <f t="shared" si="21"/>
        <v>81.115782856831188</v>
      </c>
      <c r="V38" s="18">
        <f t="shared" si="22"/>
        <v>90.126760773273688</v>
      </c>
      <c r="W38" s="170" t="s">
        <v>253</v>
      </c>
      <c r="X38" s="79">
        <f>IF(OR(AN38=H38,M38=N38,S38=T38,R38=B38),B38,((V38/100)*(B38/2))/'Datos Informativos'!$D$6)</f>
        <v>2.8583058416666799E-4</v>
      </c>
      <c r="Y38" s="189">
        <v>3490004331</v>
      </c>
      <c r="Z38" s="189">
        <v>3630280000</v>
      </c>
      <c r="AA38" s="18">
        <f t="shared" si="23"/>
        <v>96.13595455446962</v>
      </c>
      <c r="AB38" s="18">
        <f t="shared" si="24"/>
        <v>96.13595455446962</v>
      </c>
      <c r="AC38" s="191" t="s">
        <v>310</v>
      </c>
      <c r="AD38" s="79">
        <f>IF(OR(G38=H38,M38=N38,S38=T38,Y38=Z38,X38=B38),B38,((AB38/100)*(B38/2))/'Datos Informativos'!$D$6)</f>
        <v>3.0488831301560363E-4</v>
      </c>
      <c r="AE38" s="118"/>
      <c r="AF38" s="77"/>
      <c r="AG38" s="60"/>
      <c r="AH38" s="60"/>
      <c r="AI38" s="26"/>
      <c r="AJ38" s="26"/>
      <c r="AK38" s="26"/>
      <c r="AL38" s="26"/>
      <c r="AM38" s="26">
        <f t="shared" si="4"/>
        <v>1779145436</v>
      </c>
      <c r="AN38" s="14">
        <f t="shared" si="5"/>
        <v>3312562436</v>
      </c>
      <c r="AO38" s="15">
        <f t="shared" si="6"/>
        <v>3271853771</v>
      </c>
      <c r="AP38" s="16">
        <f t="shared" si="7"/>
        <v>3490004331</v>
      </c>
    </row>
    <row r="39" spans="1:74" ht="141.75" customHeight="1" x14ac:dyDescent="0.25">
      <c r="A39" s="46" t="s">
        <v>33</v>
      </c>
      <c r="B39" s="86">
        <v>4.4400000000000004E-3</v>
      </c>
      <c r="C39" s="46" t="s">
        <v>106</v>
      </c>
      <c r="D39" s="47" t="s">
        <v>64</v>
      </c>
      <c r="E39" s="46" t="s">
        <v>35</v>
      </c>
      <c r="F39" s="22">
        <v>49</v>
      </c>
      <c r="G39" s="19">
        <v>23</v>
      </c>
      <c r="H39" s="20">
        <v>23</v>
      </c>
      <c r="I39" s="18">
        <f t="shared" si="19"/>
        <v>100</v>
      </c>
      <c r="J39" s="18">
        <f t="shared" si="20"/>
        <v>46.938775510204081</v>
      </c>
      <c r="K39" s="147" t="s">
        <v>193</v>
      </c>
      <c r="L39" s="79">
        <f>IF(G39=F39,B39,((J39/100)*(B39/2))/'Datos Informativos'!$D$6)</f>
        <v>1.4886297376093298E-4</v>
      </c>
      <c r="M39" s="19">
        <v>40</v>
      </c>
      <c r="N39" s="20">
        <v>40</v>
      </c>
      <c r="O39" s="10">
        <f t="shared" si="25"/>
        <v>100</v>
      </c>
      <c r="P39" s="190">
        <f t="shared" si="26"/>
        <v>81.632653061224488</v>
      </c>
      <c r="Q39" s="152" t="s">
        <v>214</v>
      </c>
      <c r="R39" s="103">
        <f>IF(OR(G39=F39,M39=N39),B39,((((P39/100)*(B39/2))/'Datos Informativos'!$D$6)))</f>
        <v>4.4400000000000004E-3</v>
      </c>
      <c r="S39" s="19">
        <v>44</v>
      </c>
      <c r="T39" s="20">
        <v>44</v>
      </c>
      <c r="U39" s="18">
        <f t="shared" si="21"/>
        <v>100</v>
      </c>
      <c r="V39" s="18">
        <f t="shared" si="22"/>
        <v>89.795918367346943</v>
      </c>
      <c r="W39" s="169" t="s">
        <v>256</v>
      </c>
      <c r="X39" s="79">
        <f>IF(OR(AN39=H39,M39=N39,S39=T39,R39=B39),B39,((V39/100)*(B39/2))/'Datos Informativos'!$D$6)</f>
        <v>4.4400000000000004E-3</v>
      </c>
      <c r="Y39" s="19">
        <v>49</v>
      </c>
      <c r="Z39" s="20">
        <v>49</v>
      </c>
      <c r="AA39" s="18">
        <f t="shared" si="23"/>
        <v>100</v>
      </c>
      <c r="AB39" s="18">
        <f t="shared" si="24"/>
        <v>100</v>
      </c>
      <c r="AC39" s="192" t="s">
        <v>288</v>
      </c>
      <c r="AD39" s="79">
        <f>IF(OR(G39=H39,M39=N39,S39=T39,Y39=Z39,X39=B39),B39,((AB39/100)*(B39/2))/'Datos Informativos'!$D$6)</f>
        <v>4.4400000000000004E-3</v>
      </c>
      <c r="AE39" s="77"/>
      <c r="AF39" s="77"/>
      <c r="AG39" s="60"/>
      <c r="AH39" s="60"/>
      <c r="AI39" s="26"/>
      <c r="AJ39" s="26"/>
      <c r="AK39" s="26"/>
      <c r="AL39" s="26"/>
      <c r="AM39" s="26">
        <f t="shared" si="4"/>
        <v>23</v>
      </c>
      <c r="AN39" s="14">
        <f t="shared" si="5"/>
        <v>40</v>
      </c>
      <c r="AO39" s="15">
        <f t="shared" si="6"/>
        <v>44</v>
      </c>
      <c r="AP39" s="16">
        <f t="shared" si="7"/>
        <v>49</v>
      </c>
    </row>
    <row r="40" spans="1:74" ht="169.5" customHeight="1" x14ac:dyDescent="0.25">
      <c r="A40" s="46" t="s">
        <v>36</v>
      </c>
      <c r="B40" s="86">
        <v>4.4400000000000004E-3</v>
      </c>
      <c r="C40" s="46" t="s">
        <v>107</v>
      </c>
      <c r="D40" s="47" t="s">
        <v>64</v>
      </c>
      <c r="E40" s="46" t="s">
        <v>40</v>
      </c>
      <c r="F40" s="19">
        <v>10</v>
      </c>
      <c r="G40" s="19">
        <v>1</v>
      </c>
      <c r="H40" s="20">
        <v>10</v>
      </c>
      <c r="I40" s="18">
        <f t="shared" si="19"/>
        <v>10</v>
      </c>
      <c r="J40" s="18">
        <f t="shared" si="20"/>
        <v>10</v>
      </c>
      <c r="K40" s="150" t="s">
        <v>200</v>
      </c>
      <c r="L40" s="79">
        <f>IF(G40=F40,B40,((J40/100)*(B40/2))/'Datos Informativos'!$D$6)</f>
        <v>3.1714285714285721E-5</v>
      </c>
      <c r="M40" s="19">
        <v>8</v>
      </c>
      <c r="N40" s="20">
        <v>10</v>
      </c>
      <c r="O40" s="18">
        <f t="shared" si="25"/>
        <v>80</v>
      </c>
      <c r="P40" s="18">
        <f t="shared" si="26"/>
        <v>80</v>
      </c>
      <c r="Q40" s="159" t="s">
        <v>227</v>
      </c>
      <c r="R40" s="103">
        <f>IF(OR(G40=F40,M40=N40),B40,((((P40/100)*(B40/2))/'Datos Informativos'!$D$6)))</f>
        <v>2.5371428571428577E-4</v>
      </c>
      <c r="S40" s="19">
        <v>9</v>
      </c>
      <c r="T40" s="20">
        <v>10</v>
      </c>
      <c r="U40" s="18">
        <f t="shared" si="21"/>
        <v>90</v>
      </c>
      <c r="V40" s="18">
        <f t="shared" si="22"/>
        <v>90</v>
      </c>
      <c r="W40" s="176" t="s">
        <v>268</v>
      </c>
      <c r="X40" s="79">
        <f>IF(OR(AN40=H40,M40=N40,S40=T40,R40=B40),B40,((V40/100)*(B40/2))/'Datos Informativos'!$D$6)</f>
        <v>2.8542857142857146E-4</v>
      </c>
      <c r="Y40" s="19">
        <v>10</v>
      </c>
      <c r="Z40" s="20">
        <v>10</v>
      </c>
      <c r="AA40" s="18">
        <f t="shared" si="23"/>
        <v>100</v>
      </c>
      <c r="AB40" s="18">
        <f t="shared" si="24"/>
        <v>100</v>
      </c>
      <c r="AC40" s="200" t="s">
        <v>303</v>
      </c>
      <c r="AD40" s="79">
        <f>IF(OR(G40=H40,M40=N40,S40=T40,Y40=Z40,X40=B40),B40,((AB40/100)*(B40/2))/'Datos Informativos'!$D$6)</f>
        <v>4.4400000000000004E-3</v>
      </c>
      <c r="AE40" s="117"/>
      <c r="AF40" s="77"/>
      <c r="AG40" s="60"/>
      <c r="AH40" s="60"/>
      <c r="AI40" s="26"/>
      <c r="AJ40" s="26"/>
      <c r="AK40" s="26"/>
      <c r="AL40" s="26"/>
      <c r="AM40" s="26">
        <f t="shared" si="4"/>
        <v>1</v>
      </c>
      <c r="AN40" s="14">
        <f t="shared" si="5"/>
        <v>8</v>
      </c>
      <c r="AO40" s="15">
        <f t="shared" si="6"/>
        <v>9</v>
      </c>
      <c r="AP40" s="16">
        <f t="shared" si="7"/>
        <v>10</v>
      </c>
    </row>
    <row r="41" spans="1:74" ht="98.25" customHeight="1" x14ac:dyDescent="0.25">
      <c r="A41" s="46" t="s">
        <v>36</v>
      </c>
      <c r="B41" s="86">
        <v>4.4400000000000004E-3</v>
      </c>
      <c r="C41" s="46" t="s">
        <v>108</v>
      </c>
      <c r="D41" s="47" t="s">
        <v>66</v>
      </c>
      <c r="E41" s="46" t="s">
        <v>38</v>
      </c>
      <c r="F41" s="19">
        <v>40</v>
      </c>
      <c r="G41" s="19">
        <v>1</v>
      </c>
      <c r="H41" s="20">
        <v>40</v>
      </c>
      <c r="I41" s="18">
        <f t="shared" si="19"/>
        <v>2.5</v>
      </c>
      <c r="J41" s="18">
        <f t="shared" si="20"/>
        <v>2.5</v>
      </c>
      <c r="K41" s="150" t="s">
        <v>201</v>
      </c>
      <c r="L41" s="79">
        <f>IF(G41=F41,B41,((J41/100)*(B41/2))/'Datos Informativos'!$D$6)</f>
        <v>7.9285714285714303E-6</v>
      </c>
      <c r="M41" s="19">
        <v>22</v>
      </c>
      <c r="N41" s="20">
        <v>40</v>
      </c>
      <c r="O41" s="18">
        <f t="shared" si="25"/>
        <v>55.000000000000007</v>
      </c>
      <c r="P41" s="18">
        <f t="shared" si="26"/>
        <v>55.000000000000007</v>
      </c>
      <c r="Q41" s="160" t="s">
        <v>228</v>
      </c>
      <c r="R41" s="103">
        <f>IF(OR(G41=F41,M41=N41),B41,((((P41/100)*(B41/2))/'Datos Informativos'!$D$6)))</f>
        <v>1.7442857142857147E-4</v>
      </c>
      <c r="S41" s="106">
        <v>32</v>
      </c>
      <c r="T41" s="20">
        <v>40</v>
      </c>
      <c r="U41" s="18">
        <f t="shared" si="21"/>
        <v>80</v>
      </c>
      <c r="V41" s="18">
        <f t="shared" si="22"/>
        <v>80</v>
      </c>
      <c r="W41" s="176" t="s">
        <v>269</v>
      </c>
      <c r="X41" s="79">
        <f>IF(OR(AN41=H41,M41=N41,S41=T41,R41=B41),B41,((V41/100)*(B41/2))/'Datos Informativos'!$D$6)</f>
        <v>2.5371428571428577E-4</v>
      </c>
      <c r="Y41" s="110">
        <v>40</v>
      </c>
      <c r="Z41" s="20">
        <v>40</v>
      </c>
      <c r="AA41" s="18">
        <f t="shared" si="23"/>
        <v>100</v>
      </c>
      <c r="AB41" s="18">
        <f t="shared" si="24"/>
        <v>100</v>
      </c>
      <c r="AC41" s="202" t="s">
        <v>304</v>
      </c>
      <c r="AD41" s="79">
        <f>IF(OR(G41=H41,M41=N41,S41=T41,Y41=Z41,X41=B41),B41,((AB41/100)*(B41/2))/'Datos Informativos'!$D$6)</f>
        <v>4.4400000000000004E-3</v>
      </c>
      <c r="AE41" s="59"/>
      <c r="AF41" s="59"/>
      <c r="AG41" s="60"/>
      <c r="AH41" s="60"/>
      <c r="AI41" s="26"/>
      <c r="AJ41" s="26"/>
      <c r="AK41" s="26"/>
      <c r="AL41" s="26"/>
      <c r="AM41" s="26">
        <f t="shared" si="4"/>
        <v>1</v>
      </c>
      <c r="AN41" s="14">
        <f t="shared" si="5"/>
        <v>22</v>
      </c>
      <c r="AO41" s="15">
        <f t="shared" si="6"/>
        <v>32</v>
      </c>
      <c r="AP41" s="16">
        <f t="shared" si="7"/>
        <v>40</v>
      </c>
    </row>
    <row r="42" spans="1:74" ht="117.75" customHeight="1" x14ac:dyDescent="0.25">
      <c r="A42" s="46" t="s">
        <v>36</v>
      </c>
      <c r="B42" s="86">
        <v>4.4400000000000004E-3</v>
      </c>
      <c r="C42" s="46" t="s">
        <v>109</v>
      </c>
      <c r="D42" s="47" t="s">
        <v>66</v>
      </c>
      <c r="E42" s="46" t="s">
        <v>41</v>
      </c>
      <c r="F42" s="19">
        <v>11</v>
      </c>
      <c r="G42" s="19">
        <v>0</v>
      </c>
      <c r="H42" s="20">
        <v>11</v>
      </c>
      <c r="I42" s="18">
        <f t="shared" si="19"/>
        <v>0</v>
      </c>
      <c r="J42" s="18">
        <f t="shared" si="20"/>
        <v>0</v>
      </c>
      <c r="K42" s="150" t="s">
        <v>202</v>
      </c>
      <c r="L42" s="79">
        <f>IF(G42=F42,B42,((J42/100)*(B42/2))/'Datos Informativos'!$D$6)</f>
        <v>0</v>
      </c>
      <c r="M42" s="19">
        <v>5</v>
      </c>
      <c r="N42" s="20">
        <v>11</v>
      </c>
      <c r="O42" s="18">
        <f>IF(G42=F42,100,(M42/N42)*100)</f>
        <v>45.454545454545453</v>
      </c>
      <c r="P42" s="18">
        <f t="shared" si="26"/>
        <v>45.454545454545453</v>
      </c>
      <c r="Q42" s="161" t="s">
        <v>229</v>
      </c>
      <c r="R42" s="103">
        <f>IF(OR(G42=F42,M42=N42),B42,((((P42/100)*(B42/2))/'Datos Informativos'!$D$6)))</f>
        <v>1.4415584415584416E-4</v>
      </c>
      <c r="S42" s="19">
        <v>9</v>
      </c>
      <c r="T42" s="20">
        <v>11</v>
      </c>
      <c r="U42" s="18">
        <f t="shared" si="21"/>
        <v>81.818181818181827</v>
      </c>
      <c r="V42" s="18">
        <f t="shared" si="22"/>
        <v>81.818181818181827</v>
      </c>
      <c r="W42" s="176" t="s">
        <v>270</v>
      </c>
      <c r="X42" s="107">
        <f>IF(OR(AN42=H42,M42=N42,S42=T42,R42=B42),B42,((V42/100)*(B42/2))/'Datos Informativos'!$D$6)</f>
        <v>2.594805194805195E-4</v>
      </c>
      <c r="Y42" s="19">
        <v>11</v>
      </c>
      <c r="Z42" s="20">
        <v>11</v>
      </c>
      <c r="AA42" s="18">
        <f t="shared" si="23"/>
        <v>100</v>
      </c>
      <c r="AB42" s="18">
        <f t="shared" si="24"/>
        <v>100</v>
      </c>
      <c r="AC42" s="201" t="s">
        <v>305</v>
      </c>
      <c r="AD42" s="79">
        <f>IF(OR(G42=H42,M42=N42,S42=T42,Y42=Z42,X42=B42),B42,((AB42/100)*(B42/2))/'Datos Informativos'!$D$6)</f>
        <v>4.4400000000000004E-3</v>
      </c>
      <c r="AE42" s="117"/>
      <c r="AF42" s="77"/>
      <c r="AG42" s="60"/>
      <c r="AH42" s="60"/>
      <c r="AI42" s="26"/>
      <c r="AJ42" s="26"/>
      <c r="AK42" s="26"/>
      <c r="AL42" s="26"/>
      <c r="AM42" s="26">
        <f t="shared" si="4"/>
        <v>0</v>
      </c>
      <c r="AN42" s="14">
        <f t="shared" si="5"/>
        <v>5</v>
      </c>
      <c r="AO42" s="15">
        <f t="shared" si="6"/>
        <v>9</v>
      </c>
      <c r="AP42" s="16">
        <f t="shared" si="7"/>
        <v>11</v>
      </c>
    </row>
    <row r="43" spans="1:74" ht="134.25" customHeight="1" x14ac:dyDescent="0.25">
      <c r="A43" s="46" t="s">
        <v>36</v>
      </c>
      <c r="B43" s="86">
        <v>4.4400000000000004E-3</v>
      </c>
      <c r="C43" s="46" t="s">
        <v>110</v>
      </c>
      <c r="D43" s="47" t="s">
        <v>66</v>
      </c>
      <c r="E43" s="46" t="s">
        <v>42</v>
      </c>
      <c r="F43" s="19">
        <v>2</v>
      </c>
      <c r="G43" s="19">
        <v>0</v>
      </c>
      <c r="H43" s="20">
        <v>2</v>
      </c>
      <c r="I43" s="18">
        <f t="shared" si="19"/>
        <v>0</v>
      </c>
      <c r="J43" s="18">
        <f t="shared" si="20"/>
        <v>0</v>
      </c>
      <c r="K43" s="150" t="s">
        <v>203</v>
      </c>
      <c r="L43" s="79">
        <f>IF(G43=F43,B43,((J43/100)*(B43/2))/'Datos Informativos'!$D$6)</f>
        <v>0</v>
      </c>
      <c r="M43" s="19">
        <v>2</v>
      </c>
      <c r="N43" s="20">
        <v>2</v>
      </c>
      <c r="O43" s="10">
        <f>IF(G43=F43,100,(M43/N43)*100)</f>
        <v>100</v>
      </c>
      <c r="P43" s="18">
        <f>IF(G43=F43,100,(M43/F43*100))</f>
        <v>100</v>
      </c>
      <c r="Q43" s="162" t="s">
        <v>230</v>
      </c>
      <c r="R43" s="79">
        <f>IF(OR(G43=F43,M43=N43),B43,((((P43/100)*(B43/2))/'Datos Informativos'!$D$6)))</f>
        <v>4.4400000000000004E-3</v>
      </c>
      <c r="S43" s="19">
        <v>2</v>
      </c>
      <c r="T43" s="20">
        <v>2</v>
      </c>
      <c r="U43" s="18">
        <f>IF(T43=S43,100,0)</f>
        <v>100</v>
      </c>
      <c r="V43" s="18">
        <f>IF(T43=S43,100,0)</f>
        <v>100</v>
      </c>
      <c r="W43" s="176" t="s">
        <v>271</v>
      </c>
      <c r="X43" s="79">
        <f>IF(OR(AN43=H43,M43=N43,S43=T43,R43=B43),B43,((V43/100)*(B43/2))/'Datos Informativos'!$D$6)</f>
        <v>4.4400000000000004E-3</v>
      </c>
      <c r="Y43" s="19">
        <v>2</v>
      </c>
      <c r="Z43" s="20">
        <v>2</v>
      </c>
      <c r="AA43" s="18">
        <f>IF(Z43=Y43,100,0)</f>
        <v>100</v>
      </c>
      <c r="AB43" s="18">
        <f>IF(Z43=Y43,100,0)</f>
        <v>100</v>
      </c>
      <c r="AC43" s="203" t="s">
        <v>306</v>
      </c>
      <c r="AD43" s="79">
        <f>IF(OR(G43=H43,M43=N43,S43=T43,Y43=Z43,X43=B43),B43,((AB43/100)*(B43/2))/'Datos Informativos'!$D$6)</f>
        <v>4.4400000000000004E-3</v>
      </c>
      <c r="AE43" s="117"/>
      <c r="AF43" s="77"/>
      <c r="AG43" s="60"/>
      <c r="AH43" s="60"/>
      <c r="AI43" s="26"/>
      <c r="AJ43" s="26"/>
      <c r="AK43" s="26"/>
      <c r="AL43" s="26"/>
      <c r="AM43" s="26">
        <f t="shared" si="4"/>
        <v>0</v>
      </c>
      <c r="AN43" s="14">
        <f t="shared" si="5"/>
        <v>2</v>
      </c>
      <c r="AO43" s="15">
        <f t="shared" si="6"/>
        <v>2</v>
      </c>
      <c r="AP43" s="16">
        <f t="shared" si="7"/>
        <v>2</v>
      </c>
    </row>
    <row r="44" spans="1:74" s="6" customFormat="1" ht="147.75" customHeight="1" x14ac:dyDescent="0.25">
      <c r="A44" s="46" t="s">
        <v>36</v>
      </c>
      <c r="B44" s="86">
        <v>4.4400000000000004E-3</v>
      </c>
      <c r="C44" s="46" t="s">
        <v>111</v>
      </c>
      <c r="D44" s="47" t="s">
        <v>66</v>
      </c>
      <c r="E44" s="46" t="s">
        <v>37</v>
      </c>
      <c r="F44" s="19">
        <v>17</v>
      </c>
      <c r="G44" s="19">
        <v>0</v>
      </c>
      <c r="H44" s="20">
        <v>17</v>
      </c>
      <c r="I44" s="18">
        <f t="shared" si="19"/>
        <v>0</v>
      </c>
      <c r="J44" s="18">
        <f t="shared" si="20"/>
        <v>0</v>
      </c>
      <c r="K44" s="150" t="s">
        <v>204</v>
      </c>
      <c r="L44" s="79">
        <f>IF(G44=F44,B44,((J44/100)*(B44/2))/'Datos Informativos'!$D$6)</f>
        <v>0</v>
      </c>
      <c r="M44" s="19">
        <v>8</v>
      </c>
      <c r="N44" s="20">
        <v>17</v>
      </c>
      <c r="O44" s="163">
        <f t="shared" ref="O44:O49" si="27">IF(G44=F44,100,(M44/N44)*100)</f>
        <v>47.058823529411761</v>
      </c>
      <c r="P44" s="163">
        <f t="shared" ref="P44:P49" si="28">IF(G44=F44,100,(M44/F44*100))</f>
        <v>47.058823529411761</v>
      </c>
      <c r="Q44" s="164" t="s">
        <v>231</v>
      </c>
      <c r="R44" s="103">
        <f>IF(OR(G44=F44,M44=N44),B44,((((P44/100)*(B44/2))/'Datos Informativos'!$D$6)))</f>
        <v>1.4924369747899158E-4</v>
      </c>
      <c r="S44" s="19">
        <v>12</v>
      </c>
      <c r="T44" s="20">
        <v>17</v>
      </c>
      <c r="U44" s="18">
        <f t="shared" ref="U44:U49" si="29">IF(AN44=F44,100,(S44/T44)*100)</f>
        <v>70.588235294117652</v>
      </c>
      <c r="V44" s="18">
        <f t="shared" ref="V44:V49" si="30">IF(AN44=F44,100,S44/F44*100)</f>
        <v>70.588235294117652</v>
      </c>
      <c r="W44" s="176" t="s">
        <v>272</v>
      </c>
      <c r="X44" s="79">
        <f>IF(OR(AN44=H44,M44=N44,S44=T44,R44=B44),B44,((V44/100)*(B44/2))/'Datos Informativos'!$D$6)</f>
        <v>2.2386554621848745E-4</v>
      </c>
      <c r="Y44" s="19">
        <v>17</v>
      </c>
      <c r="Z44" s="20">
        <v>17</v>
      </c>
      <c r="AA44" s="18">
        <f t="shared" ref="AA44:AA49" si="31">IF(AO44=F44,100,(Y44/Z44)*100)</f>
        <v>100</v>
      </c>
      <c r="AB44" s="18">
        <f t="shared" ref="AB44:AB49" si="32">IF(AO44=F44,100,Y44/F44*100)</f>
        <v>100</v>
      </c>
      <c r="AC44" s="201" t="s">
        <v>307</v>
      </c>
      <c r="AD44" s="79">
        <f>IF(OR(G44=H44,M44=N44,S44=T44,Y44=Z44,X44=B44),B44,((AB44/100)*(B44/2))/'Datos Informativos'!$D$6)</f>
        <v>4.4400000000000004E-3</v>
      </c>
      <c r="AE44" s="117"/>
      <c r="AF44" s="77"/>
      <c r="AG44" s="60"/>
      <c r="AH44" s="60"/>
      <c r="AI44" s="26"/>
      <c r="AJ44" s="26"/>
      <c r="AK44" s="26"/>
      <c r="AL44" s="26"/>
      <c r="AM44" s="26">
        <f t="shared" si="4"/>
        <v>0</v>
      </c>
      <c r="AN44" s="14">
        <f t="shared" si="5"/>
        <v>8</v>
      </c>
      <c r="AO44" s="15">
        <f t="shared" si="6"/>
        <v>12</v>
      </c>
      <c r="AP44" s="16">
        <f t="shared" si="7"/>
        <v>17</v>
      </c>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1:74" ht="90" x14ac:dyDescent="0.25">
      <c r="A45" s="46" t="s">
        <v>25</v>
      </c>
      <c r="B45" s="86">
        <v>4.4400000000000004E-3</v>
      </c>
      <c r="C45" s="46" t="s">
        <v>112</v>
      </c>
      <c r="D45" s="47" t="s">
        <v>64</v>
      </c>
      <c r="E45" s="46" t="s">
        <v>46</v>
      </c>
      <c r="F45" s="22">
        <v>1</v>
      </c>
      <c r="G45" s="19">
        <v>1</v>
      </c>
      <c r="H45" s="20">
        <v>1</v>
      </c>
      <c r="I45" s="18">
        <f t="shared" si="19"/>
        <v>100</v>
      </c>
      <c r="J45" s="18">
        <f t="shared" si="20"/>
        <v>100</v>
      </c>
      <c r="K45" s="148" t="s">
        <v>195</v>
      </c>
      <c r="L45" s="79">
        <f>IF(G45=F45,B45,((J45/100)*(B45/2))/'Datos Informativos'!$D$6)</f>
        <v>4.4400000000000004E-3</v>
      </c>
      <c r="M45" s="19">
        <v>1</v>
      </c>
      <c r="N45" s="20">
        <v>1</v>
      </c>
      <c r="O45" s="10">
        <f>IF(G45=F45,100,(M45/N45)*100)</f>
        <v>100</v>
      </c>
      <c r="P45" s="10">
        <f>IF(G45=F45,100,(M45/F45*100))</f>
        <v>100</v>
      </c>
      <c r="Q45" s="152" t="s">
        <v>215</v>
      </c>
      <c r="R45" s="103">
        <f>IF(OR(G45=F45,M45=N45),B45,((((P45/100)*(B45/2))/'Datos Informativos'!$D$6)))</f>
        <v>4.4400000000000004E-3</v>
      </c>
      <c r="S45" s="106">
        <v>1</v>
      </c>
      <c r="T45" s="20">
        <v>1</v>
      </c>
      <c r="U45" s="18">
        <f t="shared" si="29"/>
        <v>100</v>
      </c>
      <c r="V45" s="18">
        <f t="shared" si="30"/>
        <v>100</v>
      </c>
      <c r="W45" s="172" t="s">
        <v>254</v>
      </c>
      <c r="X45" s="79">
        <f>IF(OR(AN45=H45,M45=N45,S45=T45,R45=B45),B45,((V45/100)*(B45/2))/'Datos Informativos'!$D$6)</f>
        <v>4.4400000000000004E-3</v>
      </c>
      <c r="Y45" s="106">
        <v>1</v>
      </c>
      <c r="Z45" s="20">
        <v>1</v>
      </c>
      <c r="AA45" s="18">
        <f t="shared" si="31"/>
        <v>100</v>
      </c>
      <c r="AB45" s="18">
        <f t="shared" si="32"/>
        <v>100</v>
      </c>
      <c r="AC45" s="193" t="s">
        <v>289</v>
      </c>
      <c r="AD45" s="79">
        <f>IF(OR(G45=H45,M45=N45,S45=T45,Y45=Z45,X45=B45),B45,((AB45/100)*(B45/2))/'Datos Informativos'!$D$6)</f>
        <v>4.4400000000000004E-3</v>
      </c>
      <c r="AE45" s="59"/>
      <c r="AF45" s="59"/>
      <c r="AG45" s="60"/>
      <c r="AH45" s="60"/>
      <c r="AI45" s="26"/>
      <c r="AJ45" s="26"/>
      <c r="AK45" s="26"/>
      <c r="AL45" s="26"/>
      <c r="AM45" s="26">
        <f t="shared" si="4"/>
        <v>1</v>
      </c>
      <c r="AN45" s="14">
        <f t="shared" si="5"/>
        <v>1</v>
      </c>
      <c r="AO45" s="15">
        <f t="shared" si="6"/>
        <v>1</v>
      </c>
      <c r="AP45" s="16">
        <f t="shared" si="7"/>
        <v>1</v>
      </c>
    </row>
    <row r="46" spans="1:74" ht="102.75" customHeight="1" x14ac:dyDescent="0.25">
      <c r="A46" s="46" t="s">
        <v>25</v>
      </c>
      <c r="B46" s="86">
        <v>4.4400000000000004E-3</v>
      </c>
      <c r="C46" s="46" t="s">
        <v>113</v>
      </c>
      <c r="D46" s="47" t="s">
        <v>64</v>
      </c>
      <c r="E46" s="46" t="s">
        <v>47</v>
      </c>
      <c r="F46" s="22">
        <v>2</v>
      </c>
      <c r="G46" s="19">
        <v>1</v>
      </c>
      <c r="H46" s="20">
        <v>1</v>
      </c>
      <c r="I46" s="18">
        <f t="shared" si="19"/>
        <v>100</v>
      </c>
      <c r="J46" s="18">
        <f t="shared" si="20"/>
        <v>50</v>
      </c>
      <c r="K46" s="149" t="s">
        <v>196</v>
      </c>
      <c r="L46" s="79">
        <f>IF(G46=F46,B46,((J46/100)*(B46/2))/'Datos Informativos'!$D$6)</f>
        <v>1.5857142857142857E-4</v>
      </c>
      <c r="M46" s="19">
        <v>1</v>
      </c>
      <c r="N46" s="20">
        <v>1</v>
      </c>
      <c r="O46" s="10">
        <f t="shared" si="27"/>
        <v>100</v>
      </c>
      <c r="P46" s="10">
        <f t="shared" si="28"/>
        <v>50</v>
      </c>
      <c r="Q46" s="152" t="s">
        <v>216</v>
      </c>
      <c r="R46" s="79">
        <f>IF(OR(G46=F46,M46=N46),B46,((((P46/100)*(B46/2))/'Datos Informativos'!$D$6)))</f>
        <v>4.4400000000000004E-3</v>
      </c>
      <c r="S46" s="19">
        <v>2</v>
      </c>
      <c r="T46" s="20">
        <v>2</v>
      </c>
      <c r="U46" s="18">
        <f t="shared" si="29"/>
        <v>100</v>
      </c>
      <c r="V46" s="18">
        <f t="shared" si="30"/>
        <v>100</v>
      </c>
      <c r="W46" s="172" t="s">
        <v>255</v>
      </c>
      <c r="X46" s="79">
        <f>IF(OR(AN46=H46,M46=N46,S46=T46,R46=B46),B46,((V46/100)*(B46/2))/'Datos Informativos'!$D$6)</f>
        <v>4.4400000000000004E-3</v>
      </c>
      <c r="Y46" s="19">
        <v>2</v>
      </c>
      <c r="Z46" s="20">
        <v>2</v>
      </c>
      <c r="AA46" s="18">
        <f t="shared" si="31"/>
        <v>100</v>
      </c>
      <c r="AB46" s="18">
        <f t="shared" si="32"/>
        <v>100</v>
      </c>
      <c r="AC46" s="194" t="s">
        <v>290</v>
      </c>
      <c r="AD46" s="79">
        <f>IF(OR(G46=H46,M46=N46,S46=T46,Y46=Z46,X46=B46),B46,((AB46/100)*(B46/2))/'Datos Informativos'!$D$6)</f>
        <v>4.4400000000000004E-3</v>
      </c>
      <c r="AE46" s="77"/>
      <c r="AF46" s="77"/>
      <c r="AG46" s="60"/>
      <c r="AH46" s="60"/>
      <c r="AI46" s="26"/>
      <c r="AJ46" s="26"/>
      <c r="AK46" s="26"/>
      <c r="AL46" s="26"/>
      <c r="AM46" s="26">
        <f t="shared" si="4"/>
        <v>1</v>
      </c>
      <c r="AN46" s="14">
        <f t="shared" si="5"/>
        <v>1</v>
      </c>
      <c r="AO46" s="15">
        <f t="shared" si="6"/>
        <v>2</v>
      </c>
      <c r="AP46" s="16">
        <f t="shared" si="7"/>
        <v>2</v>
      </c>
    </row>
    <row r="47" spans="1:74" ht="107.25" customHeight="1" x14ac:dyDescent="0.25">
      <c r="A47" s="46" t="s">
        <v>25</v>
      </c>
      <c r="B47" s="86">
        <v>4.4400000000000004E-3</v>
      </c>
      <c r="C47" s="46" t="s">
        <v>114</v>
      </c>
      <c r="D47" s="47" t="s">
        <v>64</v>
      </c>
      <c r="E47" s="46" t="s">
        <v>28</v>
      </c>
      <c r="F47" s="22">
        <v>12</v>
      </c>
      <c r="G47" s="19">
        <v>8</v>
      </c>
      <c r="H47" s="20">
        <v>8</v>
      </c>
      <c r="I47" s="18">
        <f t="shared" si="19"/>
        <v>100</v>
      </c>
      <c r="J47" s="18">
        <f t="shared" si="20"/>
        <v>66.666666666666657</v>
      </c>
      <c r="K47" s="150" t="s">
        <v>194</v>
      </c>
      <c r="L47" s="79">
        <f>IF(G47=F47,B47,((J47/100)*(B47/2))/'Datos Informativos'!$D$6)</f>
        <v>2.1142857142857139E-4</v>
      </c>
      <c r="M47" s="19">
        <v>9</v>
      </c>
      <c r="N47" s="20">
        <v>9</v>
      </c>
      <c r="O47" s="10">
        <f t="shared" si="27"/>
        <v>100</v>
      </c>
      <c r="P47" s="18">
        <f t="shared" si="28"/>
        <v>75</v>
      </c>
      <c r="Q47" s="152" t="s">
        <v>257</v>
      </c>
      <c r="R47" s="103">
        <f>IF(OR(G47=F47,M47=N47),B47,((((P47/100)*(B47/2))/'Datos Informativos'!$D$6)))</f>
        <v>4.4400000000000004E-3</v>
      </c>
      <c r="S47" s="19">
        <v>10</v>
      </c>
      <c r="T47" s="20">
        <v>10</v>
      </c>
      <c r="U47" s="18">
        <f t="shared" si="29"/>
        <v>100</v>
      </c>
      <c r="V47" s="18">
        <f t="shared" si="30"/>
        <v>83.333333333333343</v>
      </c>
      <c r="W47" s="172" t="s">
        <v>258</v>
      </c>
      <c r="X47" s="79">
        <f>IF(OR(AN47=H47,M47=N47,S47=T47,R47=B47),B47,((V47/100)*(B47/2))/'Datos Informativos'!$D$6)</f>
        <v>4.4400000000000004E-3</v>
      </c>
      <c r="Y47" s="19">
        <v>12</v>
      </c>
      <c r="Z47" s="20">
        <v>12</v>
      </c>
      <c r="AA47" s="18">
        <f t="shared" si="31"/>
        <v>100</v>
      </c>
      <c r="AB47" s="18">
        <f t="shared" si="32"/>
        <v>100</v>
      </c>
      <c r="AC47" s="195" t="s">
        <v>291</v>
      </c>
      <c r="AD47" s="79">
        <f>IF(OR(G47=H47,M47=N47,S47=T47,Y47=Z47,X47=B47),B47,((AB47/100)*(B47/2))/'Datos Informativos'!$D$6)</f>
        <v>4.4400000000000004E-3</v>
      </c>
      <c r="AE47" s="77"/>
      <c r="AF47" s="77"/>
      <c r="AG47" s="60"/>
      <c r="AH47" s="60"/>
      <c r="AI47" s="26"/>
      <c r="AJ47" s="26"/>
      <c r="AK47" s="26"/>
      <c r="AL47" s="26"/>
      <c r="AM47" s="26">
        <f t="shared" si="4"/>
        <v>8</v>
      </c>
      <c r="AN47" s="14">
        <f t="shared" si="5"/>
        <v>9</v>
      </c>
      <c r="AO47" s="15">
        <f t="shared" si="6"/>
        <v>10</v>
      </c>
      <c r="AP47" s="16">
        <f t="shared" si="7"/>
        <v>12</v>
      </c>
    </row>
    <row r="48" spans="1:74" ht="133.5" customHeight="1" x14ac:dyDescent="0.25">
      <c r="A48" s="46" t="s">
        <v>43</v>
      </c>
      <c r="B48" s="86">
        <v>4.4400000000000004E-3</v>
      </c>
      <c r="C48" s="46" t="s">
        <v>115</v>
      </c>
      <c r="D48" s="47" t="s">
        <v>66</v>
      </c>
      <c r="E48" s="46" t="s">
        <v>72</v>
      </c>
      <c r="F48" s="19">
        <v>5</v>
      </c>
      <c r="G48" s="19">
        <v>3</v>
      </c>
      <c r="H48" s="20">
        <v>8</v>
      </c>
      <c r="I48" s="18">
        <f t="shared" si="19"/>
        <v>37.5</v>
      </c>
      <c r="J48" s="18">
        <f t="shared" si="20"/>
        <v>60</v>
      </c>
      <c r="K48" s="150" t="s">
        <v>205</v>
      </c>
      <c r="L48" s="79">
        <f>IF(G48=F48,B48,((J48/100)*(B48/2))/'Datos Informativos'!$D$6)</f>
        <v>1.9028571428571429E-4</v>
      </c>
      <c r="M48" s="19">
        <v>4</v>
      </c>
      <c r="N48" s="20">
        <v>7</v>
      </c>
      <c r="O48" s="165">
        <f t="shared" si="27"/>
        <v>57.142857142857139</v>
      </c>
      <c r="P48" s="165">
        <f t="shared" si="28"/>
        <v>80</v>
      </c>
      <c r="Q48" s="166" t="s">
        <v>232</v>
      </c>
      <c r="R48" s="79">
        <f>IF(OR(G48=F48,M48=N48),B48,((((P48/100)*(B48/2))/'Datos Informativos'!$D$6)))</f>
        <v>2.5371428571428577E-4</v>
      </c>
      <c r="S48" s="19">
        <v>5</v>
      </c>
      <c r="T48" s="20">
        <v>7</v>
      </c>
      <c r="U48" s="18">
        <f t="shared" si="29"/>
        <v>71.428571428571431</v>
      </c>
      <c r="V48" s="18">
        <f t="shared" si="30"/>
        <v>100</v>
      </c>
      <c r="W48" s="185" t="s">
        <v>280</v>
      </c>
      <c r="X48" s="79">
        <f>IF(OR(AN48=H48,M48=N48,S48=T48,R48=B48),B48,((V48/100)*(B48/2))/'Datos Informativos'!$D$6)</f>
        <v>3.1714285714285715E-4</v>
      </c>
      <c r="Y48" s="19">
        <v>5</v>
      </c>
      <c r="Z48" s="20">
        <v>5</v>
      </c>
      <c r="AA48" s="18">
        <f t="shared" si="31"/>
        <v>100</v>
      </c>
      <c r="AB48" s="18">
        <f t="shared" si="32"/>
        <v>100</v>
      </c>
      <c r="AC48" s="204" t="s">
        <v>308</v>
      </c>
      <c r="AD48" s="79">
        <f>IF(OR(G48=H48,M48=N48,S48=T48,Y48=Z48,X48=B48),B48,((AB48/100)*(B48/2))/'Datos Informativos'!$D$6)</f>
        <v>4.4400000000000004E-3</v>
      </c>
      <c r="AE48" s="77"/>
      <c r="AF48" s="77"/>
      <c r="AG48" s="60"/>
      <c r="AH48" s="60"/>
      <c r="AI48" s="26"/>
      <c r="AJ48" s="26"/>
      <c r="AK48" s="26"/>
      <c r="AL48" s="26"/>
      <c r="AM48" s="26">
        <f t="shared" si="4"/>
        <v>3</v>
      </c>
      <c r="AN48" s="14">
        <f t="shared" si="5"/>
        <v>4</v>
      </c>
      <c r="AO48" s="15">
        <f t="shared" si="6"/>
        <v>5</v>
      </c>
      <c r="AP48" s="16">
        <f t="shared" si="7"/>
        <v>5</v>
      </c>
    </row>
    <row r="49" spans="1:42" ht="299.25" customHeight="1" x14ac:dyDescent="0.25">
      <c r="A49" s="46" t="s">
        <v>48</v>
      </c>
      <c r="B49" s="86">
        <v>4.4400000000000004E-3</v>
      </c>
      <c r="C49" s="46" t="s">
        <v>116</v>
      </c>
      <c r="D49" s="47" t="s">
        <v>63</v>
      </c>
      <c r="E49" s="46" t="s">
        <v>117</v>
      </c>
      <c r="F49" s="19">
        <v>23</v>
      </c>
      <c r="G49" s="19">
        <v>4</v>
      </c>
      <c r="H49" s="20">
        <v>23</v>
      </c>
      <c r="I49" s="18">
        <f t="shared" si="19"/>
        <v>17.391304347826086</v>
      </c>
      <c r="J49" s="18">
        <f t="shared" si="20"/>
        <v>17.391304347826086</v>
      </c>
      <c r="K49" s="138" t="s">
        <v>185</v>
      </c>
      <c r="L49" s="79">
        <f>IF(G49=F49,B49,((J49/100)*(B49/2))/'Datos Informativos'!$D$6)</f>
        <v>5.5155279503105593E-5</v>
      </c>
      <c r="M49" s="19">
        <v>8</v>
      </c>
      <c r="N49" s="20">
        <v>23</v>
      </c>
      <c r="O49" s="18">
        <f t="shared" si="27"/>
        <v>34.782608695652172</v>
      </c>
      <c r="P49" s="18">
        <f t="shared" si="28"/>
        <v>34.782608695652172</v>
      </c>
      <c r="Q49" s="152" t="s">
        <v>207</v>
      </c>
      <c r="R49" s="103">
        <f>IF(OR(G49=F49,M49=N49),B49,((((P49/100)*(B49/2))/'Datos Informativos'!$D$6)))</f>
        <v>1.1031055900621119E-4</v>
      </c>
      <c r="S49" s="19">
        <v>16</v>
      </c>
      <c r="T49" s="20">
        <v>23</v>
      </c>
      <c r="U49" s="18">
        <f t="shared" si="29"/>
        <v>69.565217391304344</v>
      </c>
      <c r="V49" s="18">
        <f t="shared" si="30"/>
        <v>69.565217391304344</v>
      </c>
      <c r="W49" s="168" t="s">
        <v>247</v>
      </c>
      <c r="X49" s="79">
        <f>IF(OR(AN49=H49,M49=N49,S49=T49,R49=B49),B49,((V49/100)*(B49/2))/'Datos Informativos'!$D$6)</f>
        <v>2.2062111801242237E-4</v>
      </c>
      <c r="Y49" s="19">
        <v>23</v>
      </c>
      <c r="Z49" s="20">
        <v>23</v>
      </c>
      <c r="AA49" s="18">
        <f t="shared" si="31"/>
        <v>100</v>
      </c>
      <c r="AB49" s="18">
        <f t="shared" si="32"/>
        <v>100</v>
      </c>
      <c r="AC49" s="188" t="s">
        <v>283</v>
      </c>
      <c r="AD49" s="79">
        <f>IF(OR(G49=H49,M49=N49,S49=T49,Y49=Z49,X49=B49),B49,((AB49/100)*(B49/2))/'Datos Informativos'!$D$6)</f>
        <v>4.4400000000000004E-3</v>
      </c>
      <c r="AE49" s="77"/>
      <c r="AF49" s="77"/>
      <c r="AG49" s="60"/>
      <c r="AH49" s="60"/>
      <c r="AI49" s="26"/>
      <c r="AJ49" s="26"/>
      <c r="AK49" s="26"/>
      <c r="AL49" s="26"/>
      <c r="AM49" s="26">
        <f t="shared" si="4"/>
        <v>4</v>
      </c>
      <c r="AN49" s="14">
        <f t="shared" si="5"/>
        <v>8</v>
      </c>
      <c r="AO49" s="15">
        <f t="shared" si="6"/>
        <v>16</v>
      </c>
      <c r="AP49" s="16">
        <f t="shared" si="7"/>
        <v>23</v>
      </c>
    </row>
    <row r="50" spans="1:42" ht="38.25" customHeight="1" x14ac:dyDescent="0.25">
      <c r="A50" s="63"/>
      <c r="B50" s="64"/>
      <c r="C50" s="64"/>
      <c r="D50" s="64"/>
      <c r="E50" s="65"/>
      <c r="F50" s="66"/>
      <c r="G50" s="66"/>
      <c r="H50" s="66"/>
      <c r="I50" s="66"/>
      <c r="J50" s="66"/>
      <c r="K50" s="67" t="s">
        <v>146</v>
      </c>
      <c r="L50" s="80">
        <f>SUM(L35:L49)</f>
        <v>5.600034935854193E-3</v>
      </c>
      <c r="M50" s="73"/>
      <c r="N50" s="73"/>
      <c r="O50" s="73"/>
      <c r="P50" s="73"/>
      <c r="Q50" s="67" t="s">
        <v>147</v>
      </c>
      <c r="R50" s="80">
        <f>SUM(R35:R49)</f>
        <v>2.4079376684370678E-2</v>
      </c>
      <c r="S50" s="73"/>
      <c r="T50" s="73"/>
      <c r="U50" s="73"/>
      <c r="V50" s="73"/>
      <c r="W50" s="67" t="s">
        <v>148</v>
      </c>
      <c r="X50" s="80">
        <f>SUM(X26:X49)</f>
        <v>6.5340130017950193E-2</v>
      </c>
      <c r="Y50" s="73"/>
      <c r="Z50" s="73"/>
      <c r="AA50" s="73"/>
      <c r="AB50" s="73"/>
      <c r="AC50" s="67" t="s">
        <v>153</v>
      </c>
      <c r="AD50" s="80">
        <f>SUM(AD35:AD49)</f>
        <v>5.4159377246951544E-2</v>
      </c>
      <c r="AE50" s="74"/>
      <c r="AF50" s="74"/>
      <c r="AG50" s="102"/>
      <c r="AH50" s="102"/>
      <c r="AI50" s="26"/>
      <c r="AJ50" s="26"/>
      <c r="AK50" s="26"/>
      <c r="AL50" s="26"/>
      <c r="AM50" s="26">
        <f t="shared" si="4"/>
        <v>0</v>
      </c>
      <c r="AN50" s="14">
        <f t="shared" si="5"/>
        <v>0</v>
      </c>
      <c r="AO50" s="15">
        <f t="shared" si="6"/>
        <v>0</v>
      </c>
      <c r="AP50" s="16">
        <f t="shared" si="7"/>
        <v>0</v>
      </c>
    </row>
    <row r="51" spans="1:42" ht="33.75" customHeight="1" x14ac:dyDescent="0.25">
      <c r="A51" s="53"/>
      <c r="B51" s="12"/>
      <c r="C51" s="54"/>
      <c r="D51" s="12"/>
      <c r="E51" s="55"/>
      <c r="F51" s="56"/>
      <c r="G51" s="56"/>
      <c r="H51" s="56"/>
      <c r="I51" s="56"/>
      <c r="J51" s="56"/>
      <c r="K51" s="24" t="s">
        <v>160</v>
      </c>
      <c r="L51" s="81">
        <f>L11+L18+L25+L34+L50</f>
        <v>6.2772963026282283E-2</v>
      </c>
      <c r="M51" s="75"/>
      <c r="N51" s="75"/>
      <c r="O51" s="75"/>
      <c r="P51" s="75"/>
      <c r="Q51" s="24" t="s">
        <v>158</v>
      </c>
      <c r="R51" s="81">
        <f>R11+R18+R25+R34+R50</f>
        <v>0.1550937555924996</v>
      </c>
      <c r="S51" s="75"/>
      <c r="T51" s="75"/>
      <c r="U51" s="75"/>
      <c r="V51" s="75"/>
      <c r="W51" s="24" t="s">
        <v>156</v>
      </c>
      <c r="X51" s="81">
        <f>X11+X18+X25+X34+X50</f>
        <v>0.23164796671828691</v>
      </c>
      <c r="Y51" s="75"/>
      <c r="Z51" s="75"/>
      <c r="AA51" s="75"/>
      <c r="AB51" s="75"/>
      <c r="AC51" s="24" t="s">
        <v>154</v>
      </c>
      <c r="AD51" s="81">
        <f>AD11+AD18+AD25+AD34+AD50</f>
        <v>0.30760034946917375</v>
      </c>
      <c r="AE51" s="69"/>
      <c r="AF51" s="69"/>
      <c r="AG51" s="101"/>
      <c r="AH51" s="101"/>
      <c r="AI51" s="26"/>
      <c r="AJ51" s="26"/>
      <c r="AK51" s="26"/>
      <c r="AL51" s="26"/>
      <c r="AM51" s="26">
        <f t="shared" si="4"/>
        <v>0</v>
      </c>
      <c r="AN51" s="14">
        <f t="shared" si="5"/>
        <v>0</v>
      </c>
      <c r="AO51" s="15">
        <f t="shared" si="6"/>
        <v>0</v>
      </c>
      <c r="AP51" s="16">
        <f t="shared" si="7"/>
        <v>0</v>
      </c>
    </row>
    <row r="52" spans="1:42" s="32" customFormat="1" ht="42" customHeight="1" x14ac:dyDescent="0.25">
      <c r="A52" s="94"/>
      <c r="B52" s="95"/>
      <c r="C52" s="95"/>
      <c r="D52" s="95"/>
      <c r="E52" s="96"/>
      <c r="F52" s="97"/>
      <c r="G52" s="97"/>
      <c r="H52" s="97"/>
      <c r="I52" s="97"/>
      <c r="J52" s="97"/>
      <c r="K52" s="90" t="s">
        <v>161</v>
      </c>
      <c r="L52" s="98">
        <f>((L51*100)/33)*100</f>
        <v>19.022110007964326</v>
      </c>
      <c r="M52" s="93"/>
      <c r="N52" s="93"/>
      <c r="O52" s="93"/>
      <c r="P52" s="93"/>
      <c r="Q52" s="90" t="s">
        <v>159</v>
      </c>
      <c r="R52" s="98">
        <f>((R51*100)/33)*100</f>
        <v>46.998107755302911</v>
      </c>
      <c r="S52" s="93"/>
      <c r="T52" s="93"/>
      <c r="U52" s="93"/>
      <c r="V52" s="93"/>
      <c r="W52" s="90" t="s">
        <v>157</v>
      </c>
      <c r="X52" s="109">
        <f>((X51*100)/33)*100</f>
        <v>70.196353550996022</v>
      </c>
      <c r="Y52" s="93"/>
      <c r="Z52" s="93"/>
      <c r="AA52" s="93"/>
      <c r="AB52" s="93"/>
      <c r="AC52" s="90" t="s">
        <v>155</v>
      </c>
      <c r="AD52" s="109">
        <f>((AD51*100)/33)*100</f>
        <v>93.212227111870831</v>
      </c>
      <c r="AE52" s="92"/>
      <c r="AF52" s="92"/>
      <c r="AG52" s="92"/>
      <c r="AH52" s="92"/>
      <c r="AI52" s="27"/>
      <c r="AJ52" s="27"/>
      <c r="AK52" s="27"/>
      <c r="AL52" s="27"/>
      <c r="AM52" s="27"/>
      <c r="AN52" s="27"/>
      <c r="AO52" s="27"/>
    </row>
    <row r="53" spans="1:42" s="32" customFormat="1" x14ac:dyDescent="0.25">
      <c r="A53" s="8"/>
      <c r="B53" s="2"/>
      <c r="C53" s="2"/>
      <c r="D53" s="2"/>
      <c r="E53" s="7"/>
      <c r="F53" s="5"/>
      <c r="G53" s="5"/>
      <c r="H53" s="5"/>
      <c r="I53" s="5"/>
      <c r="J53" s="5"/>
      <c r="K53" s="5"/>
      <c r="M53" s="42"/>
      <c r="N53" s="42"/>
      <c r="O53" s="42"/>
      <c r="P53" s="42"/>
      <c r="S53" s="42"/>
      <c r="T53" s="42"/>
      <c r="U53" s="42"/>
      <c r="V53" s="42"/>
      <c r="Y53" s="42"/>
      <c r="Z53" s="42"/>
      <c r="AA53" s="42"/>
      <c r="AB53" s="42"/>
      <c r="AC53" s="42"/>
      <c r="AD53" s="42"/>
      <c r="AG53" s="27"/>
      <c r="AH53" s="27"/>
      <c r="AI53" s="27"/>
      <c r="AJ53" s="27"/>
      <c r="AK53" s="27"/>
      <c r="AL53" s="27"/>
      <c r="AM53" s="27"/>
      <c r="AN53" s="27"/>
      <c r="AO53" s="27"/>
    </row>
    <row r="54" spans="1:42" s="32" customFormat="1" x14ac:dyDescent="0.25">
      <c r="A54" s="8"/>
      <c r="B54" s="2"/>
      <c r="C54" s="2"/>
      <c r="D54" s="2"/>
      <c r="E54" s="7"/>
      <c r="F54" s="5"/>
      <c r="G54" s="5"/>
      <c r="H54" s="5"/>
      <c r="I54" s="5"/>
      <c r="J54" s="5"/>
      <c r="K54" s="5"/>
      <c r="L54" s="87"/>
      <c r="M54" s="42"/>
      <c r="N54" s="42"/>
      <c r="O54" s="42"/>
      <c r="P54" s="42"/>
      <c r="S54" s="42"/>
      <c r="T54" s="42"/>
      <c r="U54" s="42"/>
      <c r="V54" s="42"/>
      <c r="Y54" s="42"/>
      <c r="Z54" s="42"/>
      <c r="AA54" s="42"/>
      <c r="AB54" s="42"/>
      <c r="AC54" s="42"/>
      <c r="AD54" s="42"/>
      <c r="AG54" s="27"/>
      <c r="AH54" s="27"/>
      <c r="AI54" s="27"/>
      <c r="AJ54" s="27"/>
      <c r="AK54" s="27"/>
      <c r="AL54" s="27"/>
      <c r="AM54" s="27"/>
      <c r="AN54" s="27"/>
      <c r="AO54" s="27"/>
    </row>
    <row r="55" spans="1:42" s="32" customFormat="1" x14ac:dyDescent="0.25">
      <c r="A55" s="8"/>
      <c r="B55" s="2"/>
      <c r="C55" s="2"/>
      <c r="D55" s="2"/>
      <c r="E55" s="7"/>
      <c r="F55" s="5"/>
      <c r="G55" s="5"/>
      <c r="H55" s="5"/>
      <c r="I55" s="5"/>
      <c r="J55" s="5"/>
      <c r="K55" s="5"/>
      <c r="L55" s="32">
        <v>5.89</v>
      </c>
      <c r="M55" s="42">
        <f>(L55*100)/25</f>
        <v>23.56</v>
      </c>
      <c r="N55" s="42"/>
      <c r="O55" s="42"/>
      <c r="P55" s="42"/>
      <c r="S55" s="42"/>
      <c r="T55" s="42"/>
      <c r="U55" s="42"/>
      <c r="V55" s="42"/>
      <c r="Y55" s="42"/>
      <c r="Z55" s="42"/>
      <c r="AA55" s="42"/>
      <c r="AB55" s="42"/>
      <c r="AC55" s="42"/>
      <c r="AD55" s="42"/>
      <c r="AG55" s="27"/>
      <c r="AH55" s="27"/>
      <c r="AI55" s="27"/>
      <c r="AJ55" s="27"/>
      <c r="AK55" s="27"/>
      <c r="AL55" s="27"/>
      <c r="AM55" s="27"/>
      <c r="AN55" s="27"/>
      <c r="AO55" s="27"/>
    </row>
    <row r="56" spans="1:42" s="32" customFormat="1" x14ac:dyDescent="0.25">
      <c r="A56" s="8"/>
      <c r="B56" s="2"/>
      <c r="C56" s="2"/>
      <c r="D56" s="2"/>
      <c r="E56" s="7"/>
      <c r="F56" s="5"/>
      <c r="G56" s="5"/>
      <c r="H56" s="5"/>
      <c r="I56" s="5"/>
      <c r="J56" s="5"/>
      <c r="K56" s="5"/>
      <c r="M56" s="151"/>
      <c r="N56" s="42"/>
      <c r="O56" s="42"/>
      <c r="P56" s="42"/>
      <c r="S56" s="42"/>
      <c r="T56" s="42"/>
      <c r="U56" s="42"/>
      <c r="V56" s="42"/>
      <c r="Y56" s="42"/>
      <c r="Z56" s="42"/>
      <c r="AA56" s="42"/>
      <c r="AB56" s="42"/>
      <c r="AC56" s="42"/>
      <c r="AD56" s="42"/>
      <c r="AG56" s="27"/>
      <c r="AH56" s="27"/>
      <c r="AI56" s="27"/>
      <c r="AJ56" s="27"/>
      <c r="AK56" s="27"/>
      <c r="AL56" s="27"/>
      <c r="AM56" s="27"/>
      <c r="AN56" s="27"/>
      <c r="AO56" s="27"/>
    </row>
    <row r="57" spans="1:42" s="32" customFormat="1" x14ac:dyDescent="0.25">
      <c r="A57" s="8"/>
      <c r="B57" s="2"/>
      <c r="C57" s="2"/>
      <c r="D57" s="2"/>
      <c r="E57" s="7"/>
      <c r="F57" s="5"/>
      <c r="G57" s="5"/>
      <c r="H57" s="5"/>
      <c r="I57" s="5"/>
      <c r="J57" s="5"/>
      <c r="K57" s="5"/>
      <c r="M57" s="42"/>
      <c r="N57" s="42"/>
      <c r="O57" s="42"/>
      <c r="P57" s="42"/>
      <c r="S57" s="42"/>
      <c r="T57" s="42"/>
      <c r="U57" s="42"/>
      <c r="V57" s="42"/>
      <c r="Y57" s="42"/>
      <c r="Z57" s="42"/>
      <c r="AA57" s="42"/>
      <c r="AB57" s="42"/>
      <c r="AC57" s="42"/>
      <c r="AD57" s="42"/>
      <c r="AG57" s="27"/>
      <c r="AH57" s="27"/>
      <c r="AI57" s="27"/>
      <c r="AJ57" s="27"/>
      <c r="AK57" s="27"/>
      <c r="AL57" s="27"/>
      <c r="AM57" s="27"/>
      <c r="AN57" s="27"/>
      <c r="AO57" s="27"/>
    </row>
    <row r="58" spans="1:42" s="32" customFormat="1" x14ac:dyDescent="0.25">
      <c r="A58" s="8"/>
      <c r="B58" s="2"/>
      <c r="C58" s="2"/>
      <c r="D58" s="2"/>
      <c r="E58" s="7"/>
      <c r="F58" s="5"/>
      <c r="G58" s="5"/>
      <c r="H58" s="5"/>
      <c r="I58" s="5"/>
      <c r="J58" s="5"/>
      <c r="K58" s="5"/>
      <c r="M58" s="42"/>
      <c r="N58" s="42"/>
      <c r="O58" s="42"/>
      <c r="P58" s="42"/>
      <c r="S58" s="42"/>
      <c r="T58" s="42"/>
      <c r="U58" s="42"/>
      <c r="V58" s="42"/>
      <c r="Y58" s="42"/>
      <c r="Z58" s="42"/>
      <c r="AA58" s="42"/>
      <c r="AB58" s="42"/>
      <c r="AC58" s="42"/>
      <c r="AD58" s="42"/>
      <c r="AG58" s="27"/>
      <c r="AH58" s="27"/>
      <c r="AI58" s="27"/>
      <c r="AJ58" s="27"/>
      <c r="AK58" s="27"/>
      <c r="AL58" s="27"/>
      <c r="AM58" s="27"/>
      <c r="AN58" s="27"/>
      <c r="AO58" s="27"/>
    </row>
    <row r="59" spans="1:42" s="32" customFormat="1" x14ac:dyDescent="0.25">
      <c r="A59" s="8"/>
      <c r="B59" s="2"/>
      <c r="C59" s="2"/>
      <c r="D59" s="2"/>
      <c r="E59" s="7"/>
      <c r="F59" s="5"/>
      <c r="G59" s="5"/>
      <c r="H59" s="5"/>
      <c r="I59" s="5"/>
      <c r="J59" s="5"/>
      <c r="K59" s="5"/>
      <c r="L59" s="88"/>
      <c r="M59" s="42"/>
      <c r="N59" s="42"/>
      <c r="O59" s="42"/>
      <c r="P59" s="42"/>
      <c r="S59" s="42"/>
      <c r="T59" s="42"/>
      <c r="U59" s="42"/>
      <c r="V59" s="42"/>
      <c r="Y59" s="42"/>
      <c r="Z59" s="42"/>
      <c r="AA59" s="42"/>
      <c r="AB59" s="42"/>
      <c r="AC59" s="42"/>
      <c r="AD59" s="42"/>
      <c r="AG59" s="27"/>
      <c r="AH59" s="27"/>
      <c r="AI59" s="27"/>
      <c r="AJ59" s="27"/>
      <c r="AK59" s="27"/>
      <c r="AL59" s="27"/>
      <c r="AM59" s="27"/>
      <c r="AN59" s="27"/>
      <c r="AO59" s="27"/>
    </row>
    <row r="60" spans="1:42" s="32" customFormat="1" x14ac:dyDescent="0.25">
      <c r="A60" s="8"/>
      <c r="B60" s="2"/>
      <c r="C60" s="2"/>
      <c r="D60" s="2"/>
      <c r="E60" s="7"/>
      <c r="F60" s="5"/>
      <c r="G60" s="5"/>
      <c r="H60" s="5"/>
      <c r="I60" s="5"/>
      <c r="J60" s="5"/>
      <c r="K60" s="5"/>
      <c r="M60" s="42"/>
      <c r="N60" s="42"/>
      <c r="O60" s="42"/>
      <c r="P60" s="42"/>
      <c r="S60" s="42"/>
      <c r="T60" s="42"/>
      <c r="U60" s="42"/>
      <c r="V60" s="42"/>
      <c r="Y60" s="42"/>
      <c r="Z60" s="42"/>
      <c r="AA60" s="42"/>
      <c r="AB60" s="42"/>
      <c r="AC60" s="42"/>
      <c r="AD60" s="42"/>
      <c r="AG60" s="27"/>
      <c r="AH60" s="27"/>
      <c r="AI60" s="27"/>
      <c r="AJ60" s="27"/>
      <c r="AK60" s="27"/>
      <c r="AL60" s="27"/>
      <c r="AM60" s="27"/>
      <c r="AN60" s="27"/>
      <c r="AO60" s="27"/>
    </row>
    <row r="61" spans="1:42" s="32" customFormat="1" x14ac:dyDescent="0.25">
      <c r="A61" s="8"/>
      <c r="B61" s="2"/>
      <c r="C61" s="2"/>
      <c r="D61" s="2"/>
      <c r="E61" s="7"/>
      <c r="F61" s="5"/>
      <c r="G61" s="5"/>
      <c r="H61" s="5"/>
      <c r="I61" s="5"/>
      <c r="J61" s="5"/>
      <c r="K61" s="5"/>
      <c r="M61" s="42"/>
      <c r="N61" s="42"/>
      <c r="O61" s="42"/>
      <c r="P61" s="42"/>
      <c r="S61" s="42"/>
      <c r="T61" s="42"/>
      <c r="U61" s="42"/>
      <c r="V61" s="42"/>
      <c r="Y61" s="42"/>
      <c r="Z61" s="42"/>
      <c r="AA61" s="42"/>
      <c r="AB61" s="42"/>
      <c r="AC61" s="42"/>
      <c r="AD61" s="42"/>
      <c r="AG61" s="27"/>
      <c r="AH61" s="27"/>
      <c r="AI61" s="27"/>
      <c r="AJ61" s="27"/>
      <c r="AK61" s="27"/>
      <c r="AL61" s="27"/>
      <c r="AM61" s="27"/>
      <c r="AN61" s="27"/>
      <c r="AO61" s="27"/>
    </row>
    <row r="62" spans="1:42" s="32" customFormat="1" x14ac:dyDescent="0.25">
      <c r="A62" s="8"/>
      <c r="B62" s="2"/>
      <c r="C62" s="2"/>
      <c r="D62" s="2"/>
      <c r="E62" s="7"/>
      <c r="F62" s="5"/>
      <c r="G62" s="5"/>
      <c r="H62" s="5"/>
      <c r="I62" s="5"/>
      <c r="J62" s="5"/>
      <c r="K62" s="5"/>
      <c r="M62" s="42"/>
      <c r="N62" s="42"/>
      <c r="O62" s="42"/>
      <c r="P62" s="42"/>
      <c r="S62" s="42"/>
      <c r="T62" s="42"/>
      <c r="U62" s="42"/>
      <c r="V62" s="42"/>
      <c r="Y62" s="42"/>
      <c r="Z62" s="42"/>
      <c r="AA62" s="42"/>
      <c r="AB62" s="42"/>
      <c r="AC62" s="42"/>
      <c r="AD62" s="42"/>
      <c r="AG62" s="27"/>
      <c r="AH62" s="27"/>
      <c r="AI62" s="27"/>
      <c r="AJ62" s="27"/>
      <c r="AK62" s="27"/>
      <c r="AL62" s="27"/>
      <c r="AM62" s="27"/>
      <c r="AN62" s="27"/>
      <c r="AO62" s="27"/>
    </row>
    <row r="63" spans="1:42" s="32" customFormat="1" x14ac:dyDescent="0.25">
      <c r="A63" s="8"/>
      <c r="B63" s="2"/>
      <c r="C63" s="2"/>
      <c r="D63" s="2"/>
      <c r="E63" s="7"/>
      <c r="F63" s="5"/>
      <c r="G63" s="5"/>
      <c r="H63" s="5"/>
      <c r="I63" s="5"/>
      <c r="J63" s="5"/>
      <c r="K63" s="5"/>
      <c r="M63" s="42"/>
      <c r="N63" s="42"/>
      <c r="O63" s="42"/>
      <c r="P63" s="42"/>
      <c r="S63" s="42"/>
      <c r="T63" s="42"/>
      <c r="U63" s="42"/>
      <c r="V63" s="42"/>
      <c r="Y63" s="42"/>
      <c r="Z63" s="42"/>
      <c r="AA63" s="42"/>
      <c r="AB63" s="42"/>
      <c r="AC63" s="42"/>
      <c r="AD63" s="42"/>
      <c r="AG63" s="27"/>
      <c r="AH63" s="27"/>
      <c r="AI63" s="27"/>
      <c r="AJ63" s="27"/>
      <c r="AK63" s="27"/>
      <c r="AL63" s="27"/>
      <c r="AM63" s="27"/>
      <c r="AN63" s="27"/>
      <c r="AO63" s="27"/>
    </row>
    <row r="64" spans="1:42" s="32" customFormat="1" x14ac:dyDescent="0.25">
      <c r="A64" s="8"/>
      <c r="B64" s="2"/>
      <c r="C64" s="2"/>
      <c r="D64" s="2"/>
      <c r="E64" s="7"/>
      <c r="F64" s="5"/>
      <c r="G64" s="5"/>
      <c r="H64" s="5"/>
      <c r="I64" s="5"/>
      <c r="J64" s="5"/>
      <c r="K64" s="5"/>
      <c r="M64" s="42"/>
      <c r="N64" s="42"/>
      <c r="O64" s="42"/>
      <c r="P64" s="42"/>
      <c r="S64" s="42"/>
      <c r="T64" s="42"/>
      <c r="U64" s="42"/>
      <c r="V64" s="42"/>
      <c r="Y64" s="42"/>
      <c r="Z64" s="42"/>
      <c r="AA64" s="42"/>
      <c r="AB64" s="42"/>
      <c r="AC64" s="42"/>
      <c r="AD64" s="42"/>
      <c r="AG64" s="27"/>
      <c r="AH64" s="27"/>
      <c r="AI64" s="27"/>
      <c r="AJ64" s="27"/>
      <c r="AK64" s="27"/>
      <c r="AL64" s="27"/>
      <c r="AM64" s="27"/>
      <c r="AN64" s="27"/>
      <c r="AO64" s="27"/>
    </row>
    <row r="65" spans="1:41" s="32" customFormat="1" x14ac:dyDescent="0.25">
      <c r="A65" s="8"/>
      <c r="B65" s="2"/>
      <c r="C65" s="2"/>
      <c r="D65" s="2"/>
      <c r="E65" s="7"/>
      <c r="F65" s="5"/>
      <c r="G65" s="5"/>
      <c r="H65" s="5"/>
      <c r="I65" s="5"/>
      <c r="J65" s="5"/>
      <c r="K65" s="5"/>
      <c r="M65" s="42"/>
      <c r="N65" s="42"/>
      <c r="O65" s="42"/>
      <c r="P65" s="42"/>
      <c r="S65" s="42"/>
      <c r="T65" s="42"/>
      <c r="U65" s="42"/>
      <c r="V65" s="42"/>
      <c r="Y65" s="42"/>
      <c r="Z65" s="42"/>
      <c r="AA65" s="42"/>
      <c r="AB65" s="42"/>
      <c r="AC65" s="42"/>
      <c r="AD65" s="42"/>
      <c r="AG65" s="27"/>
      <c r="AH65" s="27"/>
      <c r="AI65" s="27"/>
      <c r="AJ65" s="27"/>
      <c r="AK65" s="27"/>
      <c r="AL65" s="27"/>
      <c r="AM65" s="27"/>
      <c r="AN65" s="27"/>
      <c r="AO65" s="27"/>
    </row>
    <row r="66" spans="1:41" s="32" customFormat="1" x14ac:dyDescent="0.25">
      <c r="A66" s="8"/>
      <c r="B66" s="2"/>
      <c r="C66" s="2"/>
      <c r="D66" s="2"/>
      <c r="E66" s="7"/>
      <c r="F66" s="5"/>
      <c r="G66" s="5"/>
      <c r="H66" s="5"/>
      <c r="I66" s="5"/>
      <c r="J66" s="5"/>
      <c r="K66" s="5"/>
      <c r="M66" s="42"/>
      <c r="N66" s="42"/>
      <c r="O66" s="42"/>
      <c r="P66" s="42"/>
      <c r="S66" s="42"/>
      <c r="T66" s="42"/>
      <c r="U66" s="42"/>
      <c r="V66" s="42"/>
      <c r="Y66" s="42"/>
      <c r="Z66" s="42"/>
      <c r="AA66" s="42"/>
      <c r="AB66" s="42"/>
      <c r="AC66" s="42"/>
      <c r="AD66" s="42"/>
      <c r="AG66" s="27"/>
      <c r="AH66" s="27"/>
      <c r="AI66" s="27"/>
      <c r="AJ66" s="27"/>
      <c r="AK66" s="27"/>
      <c r="AL66" s="27"/>
      <c r="AM66" s="27"/>
      <c r="AN66" s="27"/>
      <c r="AO66" s="27"/>
    </row>
    <row r="67" spans="1:41" s="32" customFormat="1" x14ac:dyDescent="0.25">
      <c r="A67" s="8"/>
      <c r="B67" s="2"/>
      <c r="C67" s="2"/>
      <c r="D67" s="2"/>
      <c r="E67" s="7"/>
      <c r="F67" s="5"/>
      <c r="G67" s="5"/>
      <c r="H67" s="5"/>
      <c r="I67" s="5"/>
      <c r="J67" s="5"/>
      <c r="K67" s="5"/>
      <c r="M67" s="42"/>
      <c r="N67" s="42"/>
      <c r="O67" s="42"/>
      <c r="P67" s="42"/>
      <c r="S67" s="42"/>
      <c r="T67" s="42"/>
      <c r="U67" s="42"/>
      <c r="V67" s="42"/>
      <c r="Y67" s="42"/>
      <c r="Z67" s="42"/>
      <c r="AA67" s="42"/>
      <c r="AB67" s="42"/>
      <c r="AC67" s="42"/>
      <c r="AD67" s="42"/>
      <c r="AG67" s="27"/>
      <c r="AH67" s="27"/>
      <c r="AI67" s="27"/>
      <c r="AJ67" s="27"/>
      <c r="AK67" s="27"/>
      <c r="AL67" s="27"/>
      <c r="AM67" s="27"/>
      <c r="AN67" s="27"/>
      <c r="AO67" s="27"/>
    </row>
    <row r="68" spans="1:41" s="32" customFormat="1" x14ac:dyDescent="0.25">
      <c r="A68" s="8"/>
      <c r="B68" s="2"/>
      <c r="C68" s="2"/>
      <c r="D68" s="2"/>
      <c r="E68" s="7"/>
      <c r="F68" s="5"/>
      <c r="G68" s="5"/>
      <c r="H68" s="5"/>
      <c r="I68" s="5"/>
      <c r="J68" s="5"/>
      <c r="K68" s="5"/>
      <c r="M68" s="42"/>
      <c r="N68" s="42"/>
      <c r="O68" s="42"/>
      <c r="P68" s="42"/>
      <c r="S68" s="42"/>
      <c r="T68" s="42"/>
      <c r="U68" s="42"/>
      <c r="V68" s="42"/>
      <c r="Y68" s="42"/>
      <c r="Z68" s="42"/>
      <c r="AA68" s="42"/>
      <c r="AB68" s="42"/>
      <c r="AC68" s="42"/>
      <c r="AD68" s="42"/>
      <c r="AG68" s="27"/>
      <c r="AH68" s="27"/>
      <c r="AI68" s="27"/>
      <c r="AJ68" s="27"/>
      <c r="AK68" s="27"/>
      <c r="AL68" s="27"/>
      <c r="AM68" s="27"/>
      <c r="AN68" s="27"/>
      <c r="AO68" s="27"/>
    </row>
    <row r="69" spans="1:41" s="32" customFormat="1" x14ac:dyDescent="0.25">
      <c r="A69" s="8"/>
      <c r="B69" s="2"/>
      <c r="C69" s="2"/>
      <c r="D69" s="2"/>
      <c r="E69" s="7"/>
      <c r="F69" s="5"/>
      <c r="G69" s="5"/>
      <c r="H69" s="5"/>
      <c r="I69" s="5"/>
      <c r="J69" s="5"/>
      <c r="K69" s="5"/>
      <c r="M69" s="42"/>
      <c r="N69" s="42"/>
      <c r="O69" s="42"/>
      <c r="P69" s="42"/>
      <c r="S69" s="42"/>
      <c r="T69" s="42"/>
      <c r="U69" s="42"/>
      <c r="V69" s="42"/>
      <c r="Y69" s="42"/>
      <c r="Z69" s="42"/>
      <c r="AA69" s="42"/>
      <c r="AB69" s="42"/>
      <c r="AC69" s="42"/>
      <c r="AD69" s="42"/>
      <c r="AG69" s="27"/>
      <c r="AH69" s="27"/>
      <c r="AI69" s="27"/>
      <c r="AJ69" s="27"/>
      <c r="AK69" s="27"/>
      <c r="AL69" s="27"/>
      <c r="AM69" s="27"/>
      <c r="AN69" s="27"/>
      <c r="AO69" s="27"/>
    </row>
    <row r="70" spans="1:41" s="32" customFormat="1" x14ac:dyDescent="0.25">
      <c r="A70" s="8"/>
      <c r="B70" s="2"/>
      <c r="C70" s="2"/>
      <c r="D70" s="2"/>
      <c r="E70" s="7"/>
      <c r="F70" s="5"/>
      <c r="G70" s="5"/>
      <c r="H70" s="5"/>
      <c r="I70" s="5"/>
      <c r="J70" s="5"/>
      <c r="K70" s="5"/>
      <c r="M70" s="42"/>
      <c r="N70" s="42"/>
      <c r="O70" s="42"/>
      <c r="P70" s="42"/>
      <c r="S70" s="42"/>
      <c r="T70" s="42"/>
      <c r="U70" s="42"/>
      <c r="V70" s="42"/>
      <c r="Y70" s="42"/>
      <c r="Z70" s="42"/>
      <c r="AA70" s="42"/>
      <c r="AB70" s="42"/>
      <c r="AC70" s="42"/>
      <c r="AD70" s="42"/>
      <c r="AG70" s="27"/>
      <c r="AH70" s="27"/>
      <c r="AI70" s="27"/>
      <c r="AJ70" s="27"/>
      <c r="AK70" s="27"/>
      <c r="AL70" s="27"/>
      <c r="AM70" s="27"/>
      <c r="AN70" s="27"/>
      <c r="AO70" s="27"/>
    </row>
    <row r="71" spans="1:41" s="32" customFormat="1" x14ac:dyDescent="0.25">
      <c r="A71" s="8"/>
      <c r="B71" s="2"/>
      <c r="C71" s="2"/>
      <c r="D71" s="2"/>
      <c r="E71" s="7"/>
      <c r="F71" s="5"/>
      <c r="G71" s="5"/>
      <c r="H71" s="5"/>
      <c r="I71" s="5"/>
      <c r="J71" s="5"/>
      <c r="K71" s="5"/>
      <c r="M71" s="42"/>
      <c r="N71" s="42"/>
      <c r="O71" s="42"/>
      <c r="P71" s="42"/>
      <c r="S71" s="42"/>
      <c r="T71" s="42"/>
      <c r="U71" s="42"/>
      <c r="V71" s="42"/>
      <c r="Y71" s="42"/>
      <c r="Z71" s="42"/>
      <c r="AA71" s="42"/>
      <c r="AB71" s="42"/>
      <c r="AC71" s="42"/>
      <c r="AD71" s="42"/>
      <c r="AG71" s="27"/>
      <c r="AH71" s="27"/>
      <c r="AI71" s="27"/>
      <c r="AJ71" s="27"/>
      <c r="AK71" s="27"/>
      <c r="AL71" s="27"/>
      <c r="AM71" s="27"/>
      <c r="AN71" s="27"/>
      <c r="AO71" s="27"/>
    </row>
    <row r="72" spans="1:41" s="32" customFormat="1" x14ac:dyDescent="0.25">
      <c r="A72" s="8"/>
      <c r="B72" s="2"/>
      <c r="C72" s="2"/>
      <c r="D72" s="2"/>
      <c r="E72" s="7"/>
      <c r="F72" s="5"/>
      <c r="G72" s="5"/>
      <c r="H72" s="5"/>
      <c r="I72" s="5"/>
      <c r="J72" s="5"/>
      <c r="K72" s="5"/>
      <c r="M72" s="42"/>
      <c r="N72" s="42"/>
      <c r="O72" s="42"/>
      <c r="P72" s="42"/>
      <c r="S72" s="42"/>
      <c r="T72" s="42"/>
      <c r="U72" s="42"/>
      <c r="V72" s="42"/>
      <c r="Y72" s="42"/>
      <c r="Z72" s="42"/>
      <c r="AA72" s="42"/>
      <c r="AB72" s="42"/>
      <c r="AC72" s="42"/>
      <c r="AD72" s="42"/>
      <c r="AG72" s="27"/>
      <c r="AH72" s="27"/>
      <c r="AI72" s="27"/>
      <c r="AJ72" s="27"/>
      <c r="AK72" s="27"/>
      <c r="AL72" s="27"/>
      <c r="AM72" s="27"/>
      <c r="AN72" s="27"/>
      <c r="AO72" s="27"/>
    </row>
    <row r="73" spans="1:41" s="32" customFormat="1" x14ac:dyDescent="0.25">
      <c r="A73" s="8"/>
      <c r="B73" s="2"/>
      <c r="C73" s="2"/>
      <c r="D73" s="2"/>
      <c r="E73" s="7"/>
      <c r="F73" s="5"/>
      <c r="G73" s="5"/>
      <c r="H73" s="5"/>
      <c r="I73" s="5"/>
      <c r="J73" s="5"/>
      <c r="K73" s="5"/>
      <c r="M73" s="42"/>
      <c r="N73" s="42"/>
      <c r="O73" s="42"/>
      <c r="P73" s="42"/>
      <c r="S73" s="42"/>
      <c r="T73" s="42"/>
      <c r="U73" s="42"/>
      <c r="V73" s="42"/>
      <c r="Y73" s="42"/>
      <c r="Z73" s="42"/>
      <c r="AA73" s="42"/>
      <c r="AB73" s="42"/>
      <c r="AC73" s="42"/>
      <c r="AD73" s="42"/>
      <c r="AG73" s="27"/>
      <c r="AH73" s="27"/>
      <c r="AI73" s="27"/>
      <c r="AJ73" s="27"/>
      <c r="AK73" s="27"/>
      <c r="AL73" s="27"/>
      <c r="AM73" s="27"/>
      <c r="AN73" s="27"/>
      <c r="AO73" s="27"/>
    </row>
    <row r="74" spans="1:41" s="32" customFormat="1" x14ac:dyDescent="0.25">
      <c r="A74" s="8"/>
      <c r="B74" s="2"/>
      <c r="C74" s="2"/>
      <c r="D74" s="2"/>
      <c r="E74" s="7"/>
      <c r="F74" s="5"/>
      <c r="G74" s="5"/>
      <c r="H74" s="5"/>
      <c r="I74" s="5"/>
      <c r="J74" s="5"/>
      <c r="K74" s="5"/>
      <c r="M74" s="42"/>
      <c r="N74" s="42"/>
      <c r="O74" s="42"/>
      <c r="P74" s="42"/>
      <c r="S74" s="42"/>
      <c r="T74" s="42"/>
      <c r="U74" s="42"/>
      <c r="V74" s="42"/>
      <c r="Y74" s="42"/>
      <c r="Z74" s="42"/>
      <c r="AA74" s="42"/>
      <c r="AB74" s="42"/>
      <c r="AC74" s="42"/>
      <c r="AD74" s="42"/>
      <c r="AG74" s="27"/>
      <c r="AH74" s="27"/>
      <c r="AI74" s="27"/>
      <c r="AJ74" s="27"/>
      <c r="AK74" s="27"/>
      <c r="AL74" s="27"/>
      <c r="AM74" s="27"/>
      <c r="AN74" s="27"/>
      <c r="AO74" s="27"/>
    </row>
    <row r="75" spans="1:41" s="32" customFormat="1" x14ac:dyDescent="0.25">
      <c r="A75" s="8"/>
      <c r="B75" s="2"/>
      <c r="C75" s="2"/>
      <c r="D75" s="2"/>
      <c r="E75" s="7"/>
      <c r="F75" s="5"/>
      <c r="G75" s="5"/>
      <c r="H75" s="5"/>
      <c r="I75" s="5"/>
      <c r="J75" s="5"/>
      <c r="K75" s="5"/>
      <c r="M75" s="42"/>
      <c r="N75" s="42"/>
      <c r="O75" s="42"/>
      <c r="P75" s="42"/>
      <c r="S75" s="42"/>
      <c r="T75" s="42"/>
      <c r="U75" s="42"/>
      <c r="V75" s="42"/>
      <c r="Y75" s="42"/>
      <c r="Z75" s="42"/>
      <c r="AA75" s="42"/>
      <c r="AB75" s="42"/>
      <c r="AC75" s="42"/>
      <c r="AD75" s="42"/>
      <c r="AG75" s="27"/>
      <c r="AH75" s="27"/>
      <c r="AI75" s="27"/>
      <c r="AJ75" s="27"/>
      <c r="AK75" s="27"/>
      <c r="AL75" s="27"/>
      <c r="AM75" s="27"/>
      <c r="AN75" s="27"/>
      <c r="AO75" s="27"/>
    </row>
    <row r="76" spans="1:41" s="32" customFormat="1" x14ac:dyDescent="0.25">
      <c r="A76" s="8"/>
      <c r="B76" s="2"/>
      <c r="C76" s="2"/>
      <c r="D76" s="2"/>
      <c r="E76" s="7"/>
      <c r="F76" s="5"/>
      <c r="G76" s="5"/>
      <c r="H76" s="5"/>
      <c r="I76" s="5"/>
      <c r="J76" s="5"/>
      <c r="K76" s="5"/>
      <c r="M76" s="42"/>
      <c r="N76" s="42"/>
      <c r="O76" s="42"/>
      <c r="P76" s="42"/>
      <c r="S76" s="42"/>
      <c r="T76" s="42"/>
      <c r="U76" s="42"/>
      <c r="V76" s="42"/>
      <c r="Y76" s="42"/>
      <c r="Z76" s="42"/>
      <c r="AA76" s="42"/>
      <c r="AB76" s="42"/>
      <c r="AC76" s="42"/>
      <c r="AD76" s="42"/>
      <c r="AG76" s="27"/>
      <c r="AH76" s="27"/>
      <c r="AI76" s="27"/>
      <c r="AJ76" s="27"/>
      <c r="AK76" s="27"/>
      <c r="AL76" s="27"/>
      <c r="AM76" s="27"/>
      <c r="AN76" s="27"/>
      <c r="AO76" s="27"/>
    </row>
    <row r="77" spans="1:41" s="32" customFormat="1" x14ac:dyDescent="0.25">
      <c r="A77" s="8"/>
      <c r="B77" s="2"/>
      <c r="C77" s="2"/>
      <c r="D77" s="2"/>
      <c r="E77" s="7"/>
      <c r="F77" s="5"/>
      <c r="G77" s="5"/>
      <c r="H77" s="5"/>
      <c r="I77" s="5"/>
      <c r="J77" s="5"/>
      <c r="K77" s="5"/>
      <c r="M77" s="42"/>
      <c r="N77" s="42"/>
      <c r="O77" s="42"/>
      <c r="P77" s="42"/>
      <c r="S77" s="42"/>
      <c r="T77" s="42"/>
      <c r="U77" s="42"/>
      <c r="V77" s="42"/>
      <c r="Y77" s="42"/>
      <c r="Z77" s="42"/>
      <c r="AA77" s="42"/>
      <c r="AB77" s="42"/>
      <c r="AC77" s="42"/>
      <c r="AD77" s="42"/>
      <c r="AG77" s="27"/>
      <c r="AH77" s="27"/>
      <c r="AI77" s="27"/>
      <c r="AJ77" s="27"/>
      <c r="AK77" s="27"/>
      <c r="AL77" s="27"/>
      <c r="AM77" s="27"/>
      <c r="AN77" s="27"/>
      <c r="AO77" s="27"/>
    </row>
    <row r="78" spans="1:41" s="32" customFormat="1" x14ac:dyDescent="0.25">
      <c r="A78" s="8"/>
      <c r="B78" s="2"/>
      <c r="C78" s="2"/>
      <c r="D78" s="2"/>
      <c r="E78" s="7"/>
      <c r="F78" s="5"/>
      <c r="G78" s="5"/>
      <c r="H78" s="5"/>
      <c r="I78" s="5"/>
      <c r="J78" s="5"/>
      <c r="K78" s="5"/>
      <c r="M78" s="42"/>
      <c r="N78" s="42"/>
      <c r="O78" s="42"/>
      <c r="P78" s="42"/>
      <c r="S78" s="42"/>
      <c r="T78" s="42"/>
      <c r="U78" s="42"/>
      <c r="V78" s="42"/>
      <c r="Y78" s="42"/>
      <c r="Z78" s="42"/>
      <c r="AA78" s="42"/>
      <c r="AB78" s="42"/>
      <c r="AC78" s="42"/>
      <c r="AD78" s="42"/>
      <c r="AG78" s="27"/>
      <c r="AH78" s="27"/>
      <c r="AI78" s="27"/>
      <c r="AJ78" s="27"/>
      <c r="AK78" s="27"/>
      <c r="AL78" s="27"/>
      <c r="AM78" s="27"/>
      <c r="AN78" s="27"/>
      <c r="AO78" s="27"/>
    </row>
    <row r="79" spans="1:41" s="32" customFormat="1" x14ac:dyDescent="0.25">
      <c r="A79" s="8"/>
      <c r="B79" s="2"/>
      <c r="C79" s="2"/>
      <c r="D79" s="2"/>
      <c r="E79" s="7"/>
      <c r="F79" s="5"/>
      <c r="G79" s="5"/>
      <c r="H79" s="5"/>
      <c r="I79" s="5"/>
      <c r="J79" s="5"/>
      <c r="K79" s="5"/>
      <c r="M79" s="42"/>
      <c r="N79" s="42"/>
      <c r="O79" s="42"/>
      <c r="P79" s="42"/>
      <c r="S79" s="42"/>
      <c r="T79" s="42"/>
      <c r="U79" s="42"/>
      <c r="V79" s="42"/>
      <c r="Y79" s="42"/>
      <c r="Z79" s="42"/>
      <c r="AA79" s="42"/>
      <c r="AB79" s="42"/>
      <c r="AC79" s="42"/>
      <c r="AD79" s="42"/>
      <c r="AG79" s="27"/>
      <c r="AH79" s="27"/>
      <c r="AI79" s="27"/>
      <c r="AJ79" s="27"/>
      <c r="AK79" s="27"/>
      <c r="AL79" s="27"/>
      <c r="AM79" s="27"/>
      <c r="AN79" s="27"/>
      <c r="AO79" s="27"/>
    </row>
    <row r="80" spans="1:41" s="32" customFormat="1" x14ac:dyDescent="0.25">
      <c r="A80" s="8"/>
      <c r="B80" s="2"/>
      <c r="C80" s="2"/>
      <c r="D80" s="2"/>
      <c r="E80" s="7"/>
      <c r="F80" s="5"/>
      <c r="G80" s="5"/>
      <c r="H80" s="5"/>
      <c r="I80" s="5"/>
      <c r="J80" s="5"/>
      <c r="K80" s="5"/>
      <c r="M80" s="42"/>
      <c r="N80" s="42"/>
      <c r="O80" s="42"/>
      <c r="P80" s="42"/>
      <c r="S80" s="42"/>
      <c r="T80" s="42"/>
      <c r="U80" s="42"/>
      <c r="V80" s="42"/>
      <c r="Y80" s="42"/>
      <c r="Z80" s="42"/>
      <c r="AA80" s="42"/>
      <c r="AB80" s="42"/>
      <c r="AC80" s="42"/>
      <c r="AD80" s="42"/>
      <c r="AG80" s="27"/>
      <c r="AH80" s="27"/>
      <c r="AI80" s="27"/>
      <c r="AJ80" s="27"/>
      <c r="AK80" s="27"/>
      <c r="AL80" s="27"/>
      <c r="AM80" s="27"/>
      <c r="AN80" s="27"/>
      <c r="AO80" s="27"/>
    </row>
    <row r="81" spans="1:41" s="32" customFormat="1" x14ac:dyDescent="0.25">
      <c r="A81" s="8"/>
      <c r="B81" s="2"/>
      <c r="C81" s="2"/>
      <c r="D81" s="2"/>
      <c r="E81" s="7"/>
      <c r="F81" s="5"/>
      <c r="G81" s="5"/>
      <c r="H81" s="5"/>
      <c r="I81" s="5"/>
      <c r="J81" s="5"/>
      <c r="K81" s="5"/>
      <c r="M81" s="42"/>
      <c r="N81" s="42"/>
      <c r="O81" s="42"/>
      <c r="P81" s="42"/>
      <c r="S81" s="42"/>
      <c r="T81" s="42"/>
      <c r="U81" s="42"/>
      <c r="V81" s="42"/>
      <c r="Y81" s="42"/>
      <c r="Z81" s="42"/>
      <c r="AA81" s="42"/>
      <c r="AB81" s="42"/>
      <c r="AC81" s="42"/>
      <c r="AD81" s="42"/>
      <c r="AG81" s="27"/>
      <c r="AH81" s="27"/>
      <c r="AI81" s="27"/>
      <c r="AJ81" s="27"/>
      <c r="AK81" s="27"/>
      <c r="AL81" s="27"/>
      <c r="AM81" s="27"/>
      <c r="AN81" s="27"/>
      <c r="AO81" s="27"/>
    </row>
    <row r="82" spans="1:41" s="32" customFormat="1" x14ac:dyDescent="0.25">
      <c r="A82" s="8"/>
      <c r="B82" s="2"/>
      <c r="C82" s="2"/>
      <c r="D82" s="2"/>
      <c r="E82" s="7"/>
      <c r="F82" s="5"/>
      <c r="G82" s="5"/>
      <c r="H82" s="5"/>
      <c r="I82" s="5"/>
      <c r="J82" s="5"/>
      <c r="K82" s="5"/>
      <c r="M82" s="42"/>
      <c r="N82" s="42"/>
      <c r="O82" s="42"/>
      <c r="P82" s="42"/>
      <c r="S82" s="42"/>
      <c r="T82" s="42"/>
      <c r="U82" s="42"/>
      <c r="V82" s="42"/>
      <c r="Y82" s="42"/>
      <c r="Z82" s="42"/>
      <c r="AA82" s="42"/>
      <c r="AB82" s="42"/>
      <c r="AC82" s="42"/>
      <c r="AD82" s="42"/>
      <c r="AG82" s="27"/>
      <c r="AH82" s="27"/>
      <c r="AI82" s="27"/>
      <c r="AJ82" s="27"/>
      <c r="AK82" s="27"/>
      <c r="AL82" s="27"/>
      <c r="AM82" s="27"/>
      <c r="AN82" s="27"/>
      <c r="AO82" s="27"/>
    </row>
    <row r="83" spans="1:41" s="32" customFormat="1" x14ac:dyDescent="0.25">
      <c r="A83" s="8"/>
      <c r="B83" s="2"/>
      <c r="C83" s="2"/>
      <c r="D83" s="2"/>
      <c r="E83" s="7"/>
      <c r="F83" s="5"/>
      <c r="G83" s="5"/>
      <c r="H83" s="5"/>
      <c r="I83" s="5"/>
      <c r="J83" s="5"/>
      <c r="K83" s="5"/>
      <c r="M83" s="42"/>
      <c r="N83" s="42"/>
      <c r="O83" s="42"/>
      <c r="P83" s="42"/>
      <c r="S83" s="42"/>
      <c r="T83" s="42"/>
      <c r="U83" s="42"/>
      <c r="V83" s="42"/>
      <c r="Y83" s="42"/>
      <c r="Z83" s="42"/>
      <c r="AA83" s="42"/>
      <c r="AB83" s="42"/>
      <c r="AC83" s="42"/>
      <c r="AD83" s="42"/>
      <c r="AG83" s="27"/>
      <c r="AH83" s="27"/>
      <c r="AI83" s="27"/>
      <c r="AJ83" s="27"/>
      <c r="AK83" s="27"/>
      <c r="AL83" s="27"/>
      <c r="AM83" s="27"/>
      <c r="AN83" s="27"/>
      <c r="AO83" s="27"/>
    </row>
    <row r="84" spans="1:41" s="32" customFormat="1" x14ac:dyDescent="0.25">
      <c r="A84" s="8"/>
      <c r="B84" s="2"/>
      <c r="C84" s="2"/>
      <c r="D84" s="2"/>
      <c r="E84" s="7"/>
      <c r="F84" s="5"/>
      <c r="G84" s="5"/>
      <c r="H84" s="5"/>
      <c r="I84" s="5"/>
      <c r="J84" s="5"/>
      <c r="K84" s="5"/>
      <c r="M84" s="42"/>
      <c r="N84" s="42"/>
      <c r="O84" s="42"/>
      <c r="P84" s="42"/>
      <c r="S84" s="42"/>
      <c r="T84" s="42"/>
      <c r="U84" s="42"/>
      <c r="V84" s="42"/>
      <c r="Y84" s="42"/>
      <c r="Z84" s="42"/>
      <c r="AA84" s="42"/>
      <c r="AB84" s="42"/>
      <c r="AC84" s="42"/>
      <c r="AD84" s="42"/>
      <c r="AG84" s="27"/>
      <c r="AH84" s="27"/>
      <c r="AI84" s="27"/>
      <c r="AJ84" s="27"/>
      <c r="AK84" s="27"/>
      <c r="AL84" s="27"/>
      <c r="AM84" s="27"/>
      <c r="AN84" s="27"/>
      <c r="AO84" s="27"/>
    </row>
    <row r="85" spans="1:41" s="32" customFormat="1" x14ac:dyDescent="0.25">
      <c r="A85" s="8"/>
      <c r="B85" s="2"/>
      <c r="C85" s="2"/>
      <c r="D85" s="2"/>
      <c r="E85" s="7"/>
      <c r="F85" s="5"/>
      <c r="G85" s="5"/>
      <c r="H85" s="5"/>
      <c r="I85" s="5"/>
      <c r="J85" s="5"/>
      <c r="K85" s="5"/>
      <c r="M85" s="42"/>
      <c r="N85" s="42"/>
      <c r="O85" s="42"/>
      <c r="P85" s="42"/>
      <c r="S85" s="42"/>
      <c r="T85" s="42"/>
      <c r="U85" s="42"/>
      <c r="V85" s="42"/>
      <c r="Y85" s="42"/>
      <c r="Z85" s="42"/>
      <c r="AA85" s="42"/>
      <c r="AB85" s="42"/>
      <c r="AC85" s="42"/>
      <c r="AD85" s="42"/>
      <c r="AG85" s="27"/>
      <c r="AH85" s="27"/>
      <c r="AI85" s="27"/>
      <c r="AJ85" s="27"/>
      <c r="AK85" s="27"/>
      <c r="AL85" s="27"/>
      <c r="AM85" s="27"/>
      <c r="AN85" s="27"/>
      <c r="AO85" s="27"/>
    </row>
    <row r="86" spans="1:41" s="32" customFormat="1" x14ac:dyDescent="0.25">
      <c r="A86" s="8"/>
      <c r="B86" s="2"/>
      <c r="C86" s="2"/>
      <c r="D86" s="2"/>
      <c r="E86" s="7"/>
      <c r="F86" s="5"/>
      <c r="G86" s="5"/>
      <c r="H86" s="5"/>
      <c r="I86" s="5"/>
      <c r="J86" s="5"/>
      <c r="K86" s="5"/>
      <c r="M86" s="42"/>
      <c r="N86" s="42"/>
      <c r="O86" s="42"/>
      <c r="P86" s="42"/>
      <c r="S86" s="42"/>
      <c r="T86" s="42"/>
      <c r="U86" s="42"/>
      <c r="V86" s="42"/>
      <c r="Y86" s="42"/>
      <c r="Z86" s="42"/>
      <c r="AA86" s="42"/>
      <c r="AB86" s="42"/>
      <c r="AC86" s="42"/>
      <c r="AD86" s="42"/>
      <c r="AG86" s="27"/>
      <c r="AH86" s="27"/>
      <c r="AI86" s="27"/>
      <c r="AJ86" s="27"/>
      <c r="AK86" s="27"/>
      <c r="AL86" s="27"/>
      <c r="AM86" s="27"/>
      <c r="AN86" s="27"/>
      <c r="AO86" s="27"/>
    </row>
    <row r="87" spans="1:41" s="32" customFormat="1" x14ac:dyDescent="0.25">
      <c r="A87" s="8"/>
      <c r="B87" s="2"/>
      <c r="C87" s="2"/>
      <c r="D87" s="2"/>
      <c r="E87" s="7"/>
      <c r="F87" s="5"/>
      <c r="G87" s="5"/>
      <c r="H87" s="5"/>
      <c r="I87" s="5"/>
      <c r="J87" s="5"/>
      <c r="K87" s="5"/>
      <c r="M87" s="42"/>
      <c r="N87" s="42"/>
      <c r="O87" s="42"/>
      <c r="P87" s="42"/>
      <c r="S87" s="42"/>
      <c r="T87" s="42"/>
      <c r="U87" s="42"/>
      <c r="V87" s="42"/>
      <c r="Y87" s="42"/>
      <c r="Z87" s="42"/>
      <c r="AA87" s="42"/>
      <c r="AB87" s="42"/>
      <c r="AC87" s="42"/>
      <c r="AD87" s="42"/>
      <c r="AG87" s="27"/>
      <c r="AH87" s="27"/>
      <c r="AI87" s="27"/>
      <c r="AJ87" s="27"/>
      <c r="AK87" s="27"/>
      <c r="AL87" s="27"/>
      <c r="AM87" s="27"/>
      <c r="AN87" s="27"/>
      <c r="AO87" s="27"/>
    </row>
    <row r="88" spans="1:41" s="32" customFormat="1" x14ac:dyDescent="0.25">
      <c r="A88" s="8"/>
      <c r="B88" s="2"/>
      <c r="C88" s="2"/>
      <c r="D88" s="2"/>
      <c r="E88" s="7"/>
      <c r="F88" s="5"/>
      <c r="G88" s="5"/>
      <c r="H88" s="5"/>
      <c r="I88" s="5"/>
      <c r="J88" s="5"/>
      <c r="K88" s="5"/>
      <c r="M88" s="42"/>
      <c r="N88" s="42"/>
      <c r="O88" s="42"/>
      <c r="P88" s="42"/>
      <c r="S88" s="42"/>
      <c r="T88" s="42"/>
      <c r="U88" s="42"/>
      <c r="V88" s="42"/>
      <c r="Y88" s="42"/>
      <c r="Z88" s="42"/>
      <c r="AA88" s="42"/>
      <c r="AB88" s="42"/>
      <c r="AC88" s="42"/>
      <c r="AD88" s="42"/>
      <c r="AG88" s="27"/>
      <c r="AH88" s="27"/>
      <c r="AI88" s="27"/>
      <c r="AJ88" s="27"/>
      <c r="AK88" s="27"/>
      <c r="AL88" s="27"/>
      <c r="AM88" s="27"/>
      <c r="AN88" s="27"/>
      <c r="AO88" s="27"/>
    </row>
    <row r="89" spans="1:41" s="32" customFormat="1" x14ac:dyDescent="0.25">
      <c r="A89" s="8"/>
      <c r="B89" s="2"/>
      <c r="C89" s="2"/>
      <c r="D89" s="2"/>
      <c r="E89" s="7"/>
      <c r="F89" s="5"/>
      <c r="G89" s="5"/>
      <c r="H89" s="5"/>
      <c r="I89" s="5"/>
      <c r="J89" s="5"/>
      <c r="K89" s="5"/>
      <c r="M89" s="42"/>
      <c r="N89" s="42"/>
      <c r="O89" s="42"/>
      <c r="P89" s="42"/>
      <c r="S89" s="42"/>
      <c r="T89" s="42"/>
      <c r="U89" s="42"/>
      <c r="V89" s="42"/>
      <c r="Y89" s="42"/>
      <c r="Z89" s="42"/>
      <c r="AA89" s="42"/>
      <c r="AB89" s="42"/>
      <c r="AC89" s="42"/>
      <c r="AD89" s="42"/>
      <c r="AG89" s="27"/>
      <c r="AH89" s="27"/>
      <c r="AI89" s="27"/>
      <c r="AJ89" s="27"/>
      <c r="AK89" s="27"/>
      <c r="AL89" s="27"/>
      <c r="AM89" s="27"/>
      <c r="AN89" s="27"/>
      <c r="AO89" s="27"/>
    </row>
    <row r="90" spans="1:41" s="32" customFormat="1" x14ac:dyDescent="0.25">
      <c r="A90" s="8"/>
      <c r="B90" s="2"/>
      <c r="C90" s="2"/>
      <c r="D90" s="2"/>
      <c r="E90" s="7"/>
      <c r="F90" s="5"/>
      <c r="G90" s="5"/>
      <c r="H90" s="5"/>
      <c r="I90" s="5"/>
      <c r="J90" s="5"/>
      <c r="K90" s="5"/>
      <c r="M90" s="42"/>
      <c r="N90" s="42"/>
      <c r="O90" s="42"/>
      <c r="P90" s="42"/>
      <c r="S90" s="42"/>
      <c r="T90" s="42"/>
      <c r="U90" s="42"/>
      <c r="V90" s="42"/>
      <c r="Y90" s="42"/>
      <c r="Z90" s="42"/>
      <c r="AA90" s="42"/>
      <c r="AB90" s="42"/>
      <c r="AC90" s="42"/>
      <c r="AD90" s="42"/>
      <c r="AG90" s="27"/>
      <c r="AH90" s="27"/>
      <c r="AI90" s="27"/>
      <c r="AJ90" s="27"/>
      <c r="AK90" s="27"/>
      <c r="AL90" s="27"/>
      <c r="AM90" s="27"/>
      <c r="AN90" s="27"/>
      <c r="AO90" s="27"/>
    </row>
    <row r="91" spans="1:41" s="32" customFormat="1" x14ac:dyDescent="0.25">
      <c r="A91" s="8"/>
      <c r="B91" s="2"/>
      <c r="C91" s="2"/>
      <c r="D91" s="2"/>
      <c r="E91" s="7"/>
      <c r="F91" s="5"/>
      <c r="G91" s="5"/>
      <c r="H91" s="5"/>
      <c r="I91" s="5"/>
      <c r="J91" s="5"/>
      <c r="K91" s="5"/>
      <c r="M91" s="42"/>
      <c r="N91" s="42"/>
      <c r="O91" s="42"/>
      <c r="P91" s="42"/>
      <c r="S91" s="42"/>
      <c r="T91" s="42"/>
      <c r="U91" s="42"/>
      <c r="V91" s="42"/>
      <c r="Y91" s="42"/>
      <c r="Z91" s="42"/>
      <c r="AA91" s="42"/>
      <c r="AB91" s="42"/>
      <c r="AC91" s="42"/>
      <c r="AD91" s="42"/>
      <c r="AG91" s="27"/>
      <c r="AH91" s="27"/>
      <c r="AI91" s="27"/>
      <c r="AJ91" s="27"/>
      <c r="AK91" s="27"/>
      <c r="AL91" s="27"/>
      <c r="AM91" s="27"/>
      <c r="AN91" s="27"/>
      <c r="AO91" s="27"/>
    </row>
    <row r="92" spans="1:41" s="32" customFormat="1" x14ac:dyDescent="0.25">
      <c r="A92" s="8"/>
      <c r="B92" s="2"/>
      <c r="C92" s="2"/>
      <c r="D92" s="2"/>
      <c r="E92" s="7"/>
      <c r="F92" s="5"/>
      <c r="G92" s="5"/>
      <c r="H92" s="5"/>
      <c r="I92" s="5"/>
      <c r="J92" s="5"/>
      <c r="K92" s="5"/>
      <c r="M92" s="42"/>
      <c r="N92" s="42"/>
      <c r="O92" s="42"/>
      <c r="P92" s="42"/>
      <c r="S92" s="42"/>
      <c r="T92" s="42"/>
      <c r="U92" s="42"/>
      <c r="V92" s="42"/>
      <c r="Y92" s="42"/>
      <c r="Z92" s="42"/>
      <c r="AA92" s="42"/>
      <c r="AB92" s="42"/>
      <c r="AC92" s="42"/>
      <c r="AD92" s="42"/>
      <c r="AG92" s="27"/>
      <c r="AH92" s="27"/>
      <c r="AI92" s="27"/>
      <c r="AJ92" s="27"/>
      <c r="AK92" s="27"/>
      <c r="AL92" s="27"/>
      <c r="AM92" s="27"/>
      <c r="AN92" s="27"/>
      <c r="AO92" s="27"/>
    </row>
    <row r="93" spans="1:41" s="32" customFormat="1" x14ac:dyDescent="0.25">
      <c r="A93" s="8"/>
      <c r="B93" s="2"/>
      <c r="C93" s="2"/>
      <c r="D93" s="2"/>
      <c r="E93" s="7"/>
      <c r="F93" s="5"/>
      <c r="G93" s="5"/>
      <c r="H93" s="5"/>
      <c r="I93" s="5"/>
      <c r="J93" s="5"/>
      <c r="K93" s="5"/>
      <c r="M93" s="42"/>
      <c r="N93" s="42"/>
      <c r="O93" s="42"/>
      <c r="P93" s="42"/>
      <c r="S93" s="42"/>
      <c r="T93" s="42"/>
      <c r="U93" s="42"/>
      <c r="V93" s="42"/>
      <c r="Y93" s="42"/>
      <c r="Z93" s="42"/>
      <c r="AA93" s="42"/>
      <c r="AB93" s="42"/>
      <c r="AC93" s="42"/>
      <c r="AD93" s="42"/>
      <c r="AG93" s="27"/>
      <c r="AH93" s="27"/>
      <c r="AI93" s="27"/>
      <c r="AJ93" s="27"/>
      <c r="AK93" s="27"/>
      <c r="AL93" s="27"/>
      <c r="AM93" s="27"/>
      <c r="AN93" s="27"/>
      <c r="AO93" s="27"/>
    </row>
    <row r="94" spans="1:41" s="32" customFormat="1" x14ac:dyDescent="0.25">
      <c r="A94" s="8"/>
      <c r="B94" s="2"/>
      <c r="C94" s="2"/>
      <c r="D94" s="2"/>
      <c r="E94" s="7"/>
      <c r="F94" s="5"/>
      <c r="G94" s="5"/>
      <c r="H94" s="5"/>
      <c r="I94" s="5"/>
      <c r="J94" s="5"/>
      <c r="K94" s="5"/>
      <c r="M94" s="42"/>
      <c r="N94" s="42"/>
      <c r="O94" s="42"/>
      <c r="P94" s="42"/>
      <c r="S94" s="42"/>
      <c r="T94" s="42"/>
      <c r="U94" s="42"/>
      <c r="V94" s="42"/>
      <c r="Y94" s="42"/>
      <c r="Z94" s="42"/>
      <c r="AA94" s="42"/>
      <c r="AB94" s="42"/>
      <c r="AC94" s="42"/>
      <c r="AD94" s="42"/>
      <c r="AG94" s="27"/>
      <c r="AH94" s="27"/>
      <c r="AI94" s="27"/>
      <c r="AJ94" s="27"/>
      <c r="AK94" s="27"/>
      <c r="AL94" s="27"/>
      <c r="AM94" s="27"/>
      <c r="AN94" s="27"/>
      <c r="AO94" s="27"/>
    </row>
    <row r="95" spans="1:41" s="32" customFormat="1" x14ac:dyDescent="0.25">
      <c r="A95" s="8"/>
      <c r="B95" s="2"/>
      <c r="C95" s="2"/>
      <c r="D95" s="2"/>
      <c r="E95" s="7"/>
      <c r="F95" s="5"/>
      <c r="G95" s="5"/>
      <c r="H95" s="5"/>
      <c r="I95" s="5"/>
      <c r="J95" s="5"/>
      <c r="K95" s="5"/>
      <c r="M95" s="42"/>
      <c r="N95" s="42"/>
      <c r="O95" s="42"/>
      <c r="P95" s="42"/>
      <c r="S95" s="42"/>
      <c r="T95" s="42"/>
      <c r="U95" s="42"/>
      <c r="V95" s="42"/>
      <c r="Y95" s="42"/>
      <c r="Z95" s="42"/>
      <c r="AA95" s="42"/>
      <c r="AB95" s="42"/>
      <c r="AC95" s="42"/>
      <c r="AD95" s="42"/>
      <c r="AG95" s="27"/>
      <c r="AH95" s="27"/>
      <c r="AI95" s="27"/>
      <c r="AJ95" s="27"/>
      <c r="AK95" s="27"/>
      <c r="AL95" s="27"/>
      <c r="AM95" s="27"/>
      <c r="AN95" s="27"/>
      <c r="AO95" s="27"/>
    </row>
    <row r="96" spans="1:41" s="32" customFormat="1" x14ac:dyDescent="0.25">
      <c r="A96" s="8"/>
      <c r="B96" s="2"/>
      <c r="C96" s="2"/>
      <c r="D96" s="2"/>
      <c r="E96" s="7"/>
      <c r="F96" s="5"/>
      <c r="G96" s="5"/>
      <c r="H96" s="5"/>
      <c r="I96" s="5"/>
      <c r="J96" s="5"/>
      <c r="K96" s="5"/>
      <c r="M96" s="42"/>
      <c r="N96" s="42"/>
      <c r="O96" s="42"/>
      <c r="P96" s="42"/>
      <c r="S96" s="42"/>
      <c r="T96" s="42"/>
      <c r="U96" s="42"/>
      <c r="V96" s="42"/>
      <c r="Y96" s="42"/>
      <c r="Z96" s="42"/>
      <c r="AA96" s="42"/>
      <c r="AB96" s="42"/>
      <c r="AC96" s="42"/>
      <c r="AD96" s="42"/>
      <c r="AG96" s="27"/>
      <c r="AH96" s="27"/>
      <c r="AI96" s="27"/>
      <c r="AJ96" s="27"/>
      <c r="AK96" s="27"/>
      <c r="AL96" s="27"/>
      <c r="AM96" s="27"/>
      <c r="AN96" s="27"/>
      <c r="AO96" s="27"/>
    </row>
    <row r="97" spans="1:41" s="32" customFormat="1" x14ac:dyDescent="0.25">
      <c r="A97" s="8"/>
      <c r="B97" s="2"/>
      <c r="C97" s="2"/>
      <c r="D97" s="2"/>
      <c r="E97" s="7"/>
      <c r="F97" s="5"/>
      <c r="G97" s="5"/>
      <c r="H97" s="5"/>
      <c r="I97" s="5"/>
      <c r="J97" s="5"/>
      <c r="K97" s="5"/>
      <c r="M97" s="42"/>
      <c r="N97" s="42"/>
      <c r="O97" s="42"/>
      <c r="P97" s="42"/>
      <c r="S97" s="42"/>
      <c r="T97" s="42"/>
      <c r="U97" s="42"/>
      <c r="V97" s="42"/>
      <c r="Y97" s="42"/>
      <c r="Z97" s="42"/>
      <c r="AA97" s="42"/>
      <c r="AB97" s="42"/>
      <c r="AC97" s="42"/>
      <c r="AD97" s="42"/>
      <c r="AG97" s="27"/>
      <c r="AH97" s="27"/>
      <c r="AI97" s="27"/>
      <c r="AJ97" s="27"/>
      <c r="AK97" s="27"/>
      <c r="AL97" s="27"/>
      <c r="AM97" s="27"/>
      <c r="AN97" s="27"/>
      <c r="AO97" s="27"/>
    </row>
    <row r="98" spans="1:41" s="32" customFormat="1" x14ac:dyDescent="0.25">
      <c r="A98" s="8"/>
      <c r="B98" s="2"/>
      <c r="C98" s="2"/>
      <c r="D98" s="2"/>
      <c r="E98" s="7"/>
      <c r="F98" s="5"/>
      <c r="G98" s="5"/>
      <c r="H98" s="5"/>
      <c r="I98" s="5"/>
      <c r="J98" s="5"/>
      <c r="K98" s="5"/>
      <c r="M98" s="42"/>
      <c r="N98" s="42"/>
      <c r="O98" s="42"/>
      <c r="P98" s="42"/>
      <c r="S98" s="42"/>
      <c r="T98" s="42"/>
      <c r="U98" s="42"/>
      <c r="V98" s="42"/>
      <c r="Y98" s="42"/>
      <c r="Z98" s="42"/>
      <c r="AA98" s="42"/>
      <c r="AB98" s="42"/>
      <c r="AC98" s="42"/>
      <c r="AD98" s="42"/>
      <c r="AG98" s="27"/>
      <c r="AH98" s="27"/>
      <c r="AI98" s="27"/>
      <c r="AJ98" s="27"/>
      <c r="AK98" s="27"/>
      <c r="AL98" s="27"/>
      <c r="AM98" s="27"/>
      <c r="AN98" s="27"/>
      <c r="AO98" s="27"/>
    </row>
    <row r="99" spans="1:41" s="32" customFormat="1" x14ac:dyDescent="0.25">
      <c r="A99" s="8"/>
      <c r="B99" s="2"/>
      <c r="C99" s="2"/>
      <c r="D99" s="2"/>
      <c r="E99" s="7"/>
      <c r="F99" s="5"/>
      <c r="G99" s="5"/>
      <c r="H99" s="5"/>
      <c r="I99" s="5"/>
      <c r="J99" s="5"/>
      <c r="K99" s="5"/>
      <c r="M99" s="42"/>
      <c r="N99" s="42"/>
      <c r="O99" s="42"/>
      <c r="P99" s="42"/>
      <c r="S99" s="42"/>
      <c r="T99" s="42"/>
      <c r="U99" s="42"/>
      <c r="V99" s="42"/>
      <c r="Y99" s="42"/>
      <c r="Z99" s="42"/>
      <c r="AA99" s="42"/>
      <c r="AB99" s="42"/>
      <c r="AC99" s="42"/>
      <c r="AD99" s="42"/>
      <c r="AG99" s="27"/>
      <c r="AH99" s="27"/>
      <c r="AI99" s="27"/>
      <c r="AJ99" s="27"/>
      <c r="AK99" s="27"/>
      <c r="AL99" s="27"/>
      <c r="AM99" s="27"/>
      <c r="AN99" s="27"/>
      <c r="AO99" s="27"/>
    </row>
    <row r="100" spans="1:41" s="32" customFormat="1" x14ac:dyDescent="0.25">
      <c r="A100" s="8"/>
      <c r="B100" s="2"/>
      <c r="C100" s="2"/>
      <c r="D100" s="2"/>
      <c r="E100" s="7"/>
      <c r="F100" s="5"/>
      <c r="G100" s="5"/>
      <c r="H100" s="5"/>
      <c r="I100" s="5"/>
      <c r="J100" s="5"/>
      <c r="K100" s="5"/>
      <c r="M100" s="42"/>
      <c r="N100" s="42"/>
      <c r="O100" s="42"/>
      <c r="P100" s="42"/>
      <c r="S100" s="42"/>
      <c r="T100" s="42"/>
      <c r="U100" s="42"/>
      <c r="V100" s="42"/>
      <c r="Y100" s="42"/>
      <c r="Z100" s="42"/>
      <c r="AA100" s="42"/>
      <c r="AB100" s="42"/>
      <c r="AC100" s="42"/>
      <c r="AD100" s="42"/>
      <c r="AG100" s="27"/>
      <c r="AH100" s="27"/>
      <c r="AI100" s="27"/>
      <c r="AJ100" s="27"/>
      <c r="AK100" s="27"/>
      <c r="AL100" s="27"/>
      <c r="AM100" s="27"/>
      <c r="AN100" s="27"/>
      <c r="AO100" s="27"/>
    </row>
    <row r="101" spans="1:41" s="32" customFormat="1" x14ac:dyDescent="0.25">
      <c r="A101" s="8"/>
      <c r="B101" s="2"/>
      <c r="C101" s="2"/>
      <c r="D101" s="2"/>
      <c r="E101" s="7"/>
      <c r="F101" s="5"/>
      <c r="G101" s="5"/>
      <c r="H101" s="5"/>
      <c r="I101" s="5"/>
      <c r="J101" s="5"/>
      <c r="K101" s="5"/>
      <c r="M101" s="42"/>
      <c r="N101" s="42"/>
      <c r="O101" s="42"/>
      <c r="P101" s="42"/>
      <c r="S101" s="42"/>
      <c r="T101" s="42"/>
      <c r="U101" s="42"/>
      <c r="V101" s="42"/>
      <c r="Y101" s="42"/>
      <c r="Z101" s="42"/>
      <c r="AA101" s="42"/>
      <c r="AB101" s="42"/>
      <c r="AC101" s="42"/>
      <c r="AD101" s="42"/>
      <c r="AG101" s="27"/>
      <c r="AH101" s="27"/>
      <c r="AI101" s="27"/>
      <c r="AJ101" s="27"/>
      <c r="AK101" s="27"/>
      <c r="AL101" s="27"/>
      <c r="AM101" s="27"/>
      <c r="AN101" s="27"/>
      <c r="AO101" s="27"/>
    </row>
    <row r="102" spans="1:41" s="32" customFormat="1" x14ac:dyDescent="0.25">
      <c r="A102" s="8"/>
      <c r="B102" s="2"/>
      <c r="C102" s="2"/>
      <c r="D102" s="2"/>
      <c r="E102" s="7"/>
      <c r="F102" s="5"/>
      <c r="G102" s="5"/>
      <c r="H102" s="5"/>
      <c r="I102" s="5"/>
      <c r="J102" s="5"/>
      <c r="K102" s="5"/>
      <c r="M102" s="42"/>
      <c r="N102" s="42"/>
      <c r="O102" s="42"/>
      <c r="P102" s="42"/>
      <c r="S102" s="42"/>
      <c r="T102" s="42"/>
      <c r="U102" s="42"/>
      <c r="V102" s="42"/>
      <c r="Y102" s="42"/>
      <c r="Z102" s="42"/>
      <c r="AA102" s="42"/>
      <c r="AB102" s="42"/>
      <c r="AC102" s="42"/>
      <c r="AD102" s="42"/>
      <c r="AG102" s="27"/>
      <c r="AH102" s="27"/>
      <c r="AI102" s="27"/>
      <c r="AJ102" s="27"/>
      <c r="AK102" s="27"/>
      <c r="AL102" s="27"/>
      <c r="AM102" s="27"/>
      <c r="AN102" s="27"/>
      <c r="AO102" s="27"/>
    </row>
    <row r="103" spans="1:41" s="32" customFormat="1" x14ac:dyDescent="0.25">
      <c r="A103" s="8"/>
      <c r="B103" s="2"/>
      <c r="C103" s="2"/>
      <c r="D103" s="2"/>
      <c r="E103" s="7"/>
      <c r="F103" s="5"/>
      <c r="G103" s="5"/>
      <c r="H103" s="5"/>
      <c r="I103" s="5"/>
      <c r="J103" s="5"/>
      <c r="K103" s="5"/>
      <c r="M103" s="42"/>
      <c r="N103" s="42"/>
      <c r="O103" s="42"/>
      <c r="P103" s="42"/>
      <c r="S103" s="42"/>
      <c r="T103" s="42"/>
      <c r="U103" s="42"/>
      <c r="V103" s="42"/>
      <c r="Y103" s="42"/>
      <c r="Z103" s="42"/>
      <c r="AA103" s="42"/>
      <c r="AB103" s="42"/>
      <c r="AC103" s="42"/>
      <c r="AD103" s="42"/>
      <c r="AG103" s="27"/>
      <c r="AH103" s="27"/>
      <c r="AI103" s="27"/>
      <c r="AJ103" s="27"/>
      <c r="AK103" s="27"/>
      <c r="AL103" s="27"/>
      <c r="AM103" s="27"/>
      <c r="AN103" s="27"/>
      <c r="AO103" s="27"/>
    </row>
    <row r="104" spans="1:41" s="32" customFormat="1" x14ac:dyDescent="0.25">
      <c r="A104" s="8"/>
      <c r="B104" s="2"/>
      <c r="C104" s="2"/>
      <c r="D104" s="2"/>
      <c r="E104" s="7"/>
      <c r="F104" s="5"/>
      <c r="G104" s="5"/>
      <c r="H104" s="5"/>
      <c r="I104" s="5"/>
      <c r="J104" s="5"/>
      <c r="K104" s="5"/>
      <c r="M104" s="42"/>
      <c r="N104" s="42"/>
      <c r="O104" s="42"/>
      <c r="P104" s="42"/>
      <c r="S104" s="42"/>
      <c r="T104" s="42"/>
      <c r="U104" s="42"/>
      <c r="V104" s="42"/>
      <c r="Y104" s="42"/>
      <c r="Z104" s="42"/>
      <c r="AA104" s="42"/>
      <c r="AB104" s="42"/>
      <c r="AC104" s="42"/>
      <c r="AD104" s="42"/>
      <c r="AG104" s="27"/>
      <c r="AH104" s="27"/>
      <c r="AI104" s="27"/>
      <c r="AJ104" s="27"/>
      <c r="AK104" s="27"/>
      <c r="AL104" s="27"/>
      <c r="AM104" s="27"/>
      <c r="AN104" s="27"/>
      <c r="AO104" s="27"/>
    </row>
    <row r="105" spans="1:41" s="32" customFormat="1" x14ac:dyDescent="0.25">
      <c r="A105" s="8"/>
      <c r="B105" s="2"/>
      <c r="C105" s="2"/>
      <c r="D105" s="2"/>
      <c r="E105" s="7"/>
      <c r="F105" s="5"/>
      <c r="G105" s="5"/>
      <c r="H105" s="5"/>
      <c r="I105" s="5"/>
      <c r="J105" s="5"/>
      <c r="K105" s="5"/>
      <c r="M105" s="42"/>
      <c r="N105" s="42"/>
      <c r="O105" s="42"/>
      <c r="P105" s="42"/>
      <c r="S105" s="42"/>
      <c r="T105" s="42"/>
      <c r="U105" s="42"/>
      <c r="V105" s="42"/>
      <c r="Y105" s="42"/>
      <c r="Z105" s="42"/>
      <c r="AA105" s="42"/>
      <c r="AB105" s="42"/>
      <c r="AC105" s="42"/>
      <c r="AD105" s="42"/>
      <c r="AG105" s="27"/>
      <c r="AH105" s="27"/>
      <c r="AI105" s="27"/>
      <c r="AJ105" s="27"/>
      <c r="AK105" s="27"/>
      <c r="AL105" s="27"/>
      <c r="AM105" s="27"/>
      <c r="AN105" s="27"/>
      <c r="AO105" s="27"/>
    </row>
    <row r="106" spans="1:41" s="32" customFormat="1" x14ac:dyDescent="0.25">
      <c r="A106" s="8"/>
      <c r="B106" s="2"/>
      <c r="C106" s="2"/>
      <c r="D106" s="2"/>
      <c r="E106" s="7"/>
      <c r="F106" s="5"/>
      <c r="G106" s="5"/>
      <c r="H106" s="5"/>
      <c r="I106" s="5"/>
      <c r="J106" s="5"/>
      <c r="K106" s="5"/>
      <c r="M106" s="42"/>
      <c r="N106" s="42"/>
      <c r="O106" s="42"/>
      <c r="P106" s="42"/>
      <c r="S106" s="42"/>
      <c r="T106" s="42"/>
      <c r="U106" s="42"/>
      <c r="V106" s="42"/>
      <c r="Y106" s="42"/>
      <c r="Z106" s="42"/>
      <c r="AA106" s="42"/>
      <c r="AB106" s="42"/>
      <c r="AC106" s="42"/>
      <c r="AD106" s="42"/>
      <c r="AG106" s="27"/>
      <c r="AH106" s="27"/>
      <c r="AI106" s="27"/>
      <c r="AJ106" s="27"/>
      <c r="AK106" s="27"/>
      <c r="AL106" s="27"/>
      <c r="AM106" s="27"/>
      <c r="AN106" s="27"/>
      <c r="AO106" s="27"/>
    </row>
    <row r="107" spans="1:41" s="32" customFormat="1" x14ac:dyDescent="0.25">
      <c r="A107" s="8"/>
      <c r="B107" s="2"/>
      <c r="C107" s="2"/>
      <c r="D107" s="2"/>
      <c r="E107" s="7"/>
      <c r="F107" s="5"/>
      <c r="G107" s="5"/>
      <c r="H107" s="5"/>
      <c r="I107" s="5"/>
      <c r="J107" s="5"/>
      <c r="K107" s="5"/>
      <c r="M107" s="42"/>
      <c r="N107" s="42"/>
      <c r="O107" s="42"/>
      <c r="P107" s="42"/>
      <c r="S107" s="42"/>
      <c r="T107" s="42"/>
      <c r="U107" s="42"/>
      <c r="V107" s="42"/>
      <c r="Y107" s="42"/>
      <c r="Z107" s="42"/>
      <c r="AA107" s="42"/>
      <c r="AB107" s="42"/>
      <c r="AC107" s="42"/>
      <c r="AD107" s="42"/>
      <c r="AG107" s="27"/>
      <c r="AH107" s="27"/>
      <c r="AI107" s="27"/>
      <c r="AJ107" s="27"/>
      <c r="AK107" s="27"/>
      <c r="AL107" s="27"/>
      <c r="AM107" s="27"/>
      <c r="AN107" s="27"/>
      <c r="AO107" s="27"/>
    </row>
    <row r="108" spans="1:41" s="32" customFormat="1" x14ac:dyDescent="0.25">
      <c r="A108" s="8"/>
      <c r="B108" s="2"/>
      <c r="C108" s="2"/>
      <c r="D108" s="2"/>
      <c r="E108" s="7"/>
      <c r="F108" s="5"/>
      <c r="G108" s="5"/>
      <c r="H108" s="5"/>
      <c r="I108" s="5"/>
      <c r="J108" s="5"/>
      <c r="K108" s="5"/>
      <c r="M108" s="42"/>
      <c r="N108" s="42"/>
      <c r="O108" s="42"/>
      <c r="P108" s="42"/>
      <c r="S108" s="42"/>
      <c r="T108" s="42"/>
      <c r="U108" s="42"/>
      <c r="V108" s="42"/>
      <c r="Y108" s="42"/>
      <c r="Z108" s="42"/>
      <c r="AA108" s="42"/>
      <c r="AB108" s="42"/>
      <c r="AC108" s="42"/>
      <c r="AD108" s="42"/>
      <c r="AG108" s="27"/>
      <c r="AH108" s="27"/>
      <c r="AI108" s="27"/>
      <c r="AJ108" s="27"/>
      <c r="AK108" s="27"/>
      <c r="AL108" s="27"/>
      <c r="AM108" s="27"/>
      <c r="AN108" s="27"/>
      <c r="AO108" s="27"/>
    </row>
    <row r="109" spans="1:41" s="32" customFormat="1" x14ac:dyDescent="0.25">
      <c r="A109" s="8"/>
      <c r="B109" s="2"/>
      <c r="C109" s="2"/>
      <c r="D109" s="2"/>
      <c r="E109" s="7"/>
      <c r="F109" s="5"/>
      <c r="G109" s="5"/>
      <c r="H109" s="5"/>
      <c r="I109" s="5"/>
      <c r="J109" s="5"/>
      <c r="K109" s="5"/>
      <c r="M109" s="42"/>
      <c r="N109" s="42"/>
      <c r="O109" s="42"/>
      <c r="P109" s="42"/>
      <c r="S109" s="42"/>
      <c r="T109" s="42"/>
      <c r="U109" s="42"/>
      <c r="V109" s="42"/>
      <c r="Y109" s="42"/>
      <c r="Z109" s="42"/>
      <c r="AA109" s="42"/>
      <c r="AB109" s="42"/>
      <c r="AC109" s="42"/>
      <c r="AD109" s="42"/>
      <c r="AG109" s="27"/>
      <c r="AH109" s="27"/>
      <c r="AI109" s="27"/>
      <c r="AJ109" s="27"/>
      <c r="AK109" s="27"/>
      <c r="AL109" s="27"/>
      <c r="AM109" s="27"/>
      <c r="AN109" s="27"/>
      <c r="AO109" s="27"/>
    </row>
    <row r="110" spans="1:41" s="32" customFormat="1" x14ac:dyDescent="0.25">
      <c r="A110" s="8"/>
      <c r="B110" s="2"/>
      <c r="C110" s="2"/>
      <c r="D110" s="2"/>
      <c r="E110" s="7"/>
      <c r="F110" s="5"/>
      <c r="G110" s="5"/>
      <c r="H110" s="5"/>
      <c r="I110" s="5"/>
      <c r="J110" s="5"/>
      <c r="K110" s="5"/>
      <c r="M110" s="42"/>
      <c r="N110" s="42"/>
      <c r="O110" s="42"/>
      <c r="P110" s="42"/>
      <c r="S110" s="42"/>
      <c r="T110" s="42"/>
      <c r="U110" s="42"/>
      <c r="V110" s="42"/>
      <c r="Y110" s="42"/>
      <c r="Z110" s="42"/>
      <c r="AA110" s="42"/>
      <c r="AB110" s="42"/>
      <c r="AC110" s="42"/>
      <c r="AD110" s="42"/>
      <c r="AG110" s="27"/>
      <c r="AH110" s="27"/>
      <c r="AI110" s="27"/>
      <c r="AJ110" s="27"/>
      <c r="AK110" s="27"/>
      <c r="AL110" s="27"/>
      <c r="AM110" s="27"/>
      <c r="AN110" s="27"/>
      <c r="AO110" s="27"/>
    </row>
    <row r="111" spans="1:41" s="32" customFormat="1" x14ac:dyDescent="0.25">
      <c r="A111" s="8"/>
      <c r="B111" s="2"/>
      <c r="C111" s="2"/>
      <c r="D111" s="2"/>
      <c r="E111" s="7"/>
      <c r="F111" s="5"/>
      <c r="G111" s="5"/>
      <c r="H111" s="5"/>
      <c r="I111" s="5"/>
      <c r="J111" s="5"/>
      <c r="K111" s="5"/>
      <c r="M111" s="42"/>
      <c r="N111" s="42"/>
      <c r="O111" s="42"/>
      <c r="P111" s="42"/>
      <c r="S111" s="42"/>
      <c r="T111" s="42"/>
      <c r="U111" s="42"/>
      <c r="V111" s="42"/>
      <c r="Y111" s="42"/>
      <c r="Z111" s="42"/>
      <c r="AA111" s="42"/>
      <c r="AB111" s="42"/>
      <c r="AC111" s="42"/>
      <c r="AD111" s="42"/>
      <c r="AG111" s="27"/>
      <c r="AH111" s="27"/>
      <c r="AI111" s="27"/>
      <c r="AJ111" s="27"/>
      <c r="AK111" s="27"/>
      <c r="AL111" s="27"/>
      <c r="AM111" s="27"/>
      <c r="AN111" s="27"/>
      <c r="AO111" s="27"/>
    </row>
    <row r="112" spans="1:41" s="32" customFormat="1" x14ac:dyDescent="0.25">
      <c r="A112" s="8"/>
      <c r="B112" s="2"/>
      <c r="C112" s="2"/>
      <c r="D112" s="2"/>
      <c r="E112" s="7"/>
      <c r="F112" s="5"/>
      <c r="G112" s="5"/>
      <c r="H112" s="5"/>
      <c r="I112" s="5"/>
      <c r="J112" s="5"/>
      <c r="K112" s="5"/>
      <c r="M112" s="42"/>
      <c r="N112" s="42"/>
      <c r="O112" s="42"/>
      <c r="P112" s="42"/>
      <c r="S112" s="42"/>
      <c r="T112" s="42"/>
      <c r="U112" s="42"/>
      <c r="V112" s="42"/>
      <c r="Y112" s="42"/>
      <c r="Z112" s="42"/>
      <c r="AA112" s="42"/>
      <c r="AB112" s="42"/>
      <c r="AC112" s="42"/>
      <c r="AD112" s="42"/>
      <c r="AG112" s="27"/>
      <c r="AH112" s="27"/>
      <c r="AI112" s="27"/>
      <c r="AJ112" s="27"/>
      <c r="AK112" s="27"/>
      <c r="AL112" s="27"/>
      <c r="AM112" s="27"/>
      <c r="AN112" s="27"/>
      <c r="AO112" s="27"/>
    </row>
    <row r="113" spans="1:41" s="32" customFormat="1" x14ac:dyDescent="0.25">
      <c r="A113" s="8"/>
      <c r="B113" s="2"/>
      <c r="C113" s="2"/>
      <c r="D113" s="2"/>
      <c r="E113" s="7"/>
      <c r="F113" s="5"/>
      <c r="G113" s="5"/>
      <c r="H113" s="5"/>
      <c r="I113" s="5"/>
      <c r="J113" s="5"/>
      <c r="K113" s="5"/>
      <c r="M113" s="42"/>
      <c r="N113" s="42"/>
      <c r="O113" s="42"/>
      <c r="P113" s="42"/>
      <c r="S113" s="42"/>
      <c r="T113" s="42"/>
      <c r="U113" s="42"/>
      <c r="V113" s="42"/>
      <c r="Y113" s="42"/>
      <c r="Z113" s="42"/>
      <c r="AA113" s="42"/>
      <c r="AB113" s="42"/>
      <c r="AC113" s="42"/>
      <c r="AD113" s="42"/>
      <c r="AG113" s="27"/>
      <c r="AH113" s="27"/>
      <c r="AI113" s="27"/>
      <c r="AJ113" s="27"/>
      <c r="AK113" s="27"/>
      <c r="AL113" s="27"/>
      <c r="AM113" s="27"/>
      <c r="AN113" s="27"/>
      <c r="AO113" s="27"/>
    </row>
    <row r="114" spans="1:41" s="32" customFormat="1" x14ac:dyDescent="0.25">
      <c r="A114" s="8"/>
      <c r="B114" s="2"/>
      <c r="C114" s="2"/>
      <c r="D114" s="2"/>
      <c r="E114" s="7"/>
      <c r="F114" s="5"/>
      <c r="G114" s="5"/>
      <c r="H114" s="5"/>
      <c r="I114" s="5"/>
      <c r="J114" s="5"/>
      <c r="K114" s="5"/>
      <c r="M114" s="42"/>
      <c r="N114" s="42"/>
      <c r="O114" s="42"/>
      <c r="P114" s="42"/>
      <c r="S114" s="42"/>
      <c r="T114" s="42"/>
      <c r="U114" s="42"/>
      <c r="V114" s="42"/>
      <c r="Y114" s="42"/>
      <c r="Z114" s="42"/>
      <c r="AA114" s="42"/>
      <c r="AB114" s="42"/>
      <c r="AC114" s="42"/>
      <c r="AD114" s="42"/>
      <c r="AG114" s="27"/>
      <c r="AH114" s="27"/>
      <c r="AI114" s="27"/>
      <c r="AJ114" s="27"/>
      <c r="AK114" s="27"/>
      <c r="AL114" s="27"/>
      <c r="AM114" s="27"/>
      <c r="AN114" s="27"/>
      <c r="AO114" s="27"/>
    </row>
    <row r="115" spans="1:41" s="32" customFormat="1" x14ac:dyDescent="0.25">
      <c r="A115" s="8"/>
      <c r="B115" s="2"/>
      <c r="C115" s="2"/>
      <c r="D115" s="2"/>
      <c r="E115" s="7"/>
      <c r="F115" s="5"/>
      <c r="G115" s="5"/>
      <c r="H115" s="5"/>
      <c r="I115" s="5"/>
      <c r="J115" s="5"/>
      <c r="K115" s="5"/>
      <c r="M115" s="42"/>
      <c r="N115" s="42"/>
      <c r="O115" s="42"/>
      <c r="P115" s="42"/>
      <c r="S115" s="42"/>
      <c r="T115" s="42"/>
      <c r="U115" s="42"/>
      <c r="V115" s="42"/>
      <c r="Y115" s="42"/>
      <c r="Z115" s="42"/>
      <c r="AA115" s="42"/>
      <c r="AB115" s="42"/>
      <c r="AC115" s="42"/>
      <c r="AD115" s="42"/>
      <c r="AG115" s="27"/>
      <c r="AH115" s="27"/>
      <c r="AI115" s="27"/>
      <c r="AJ115" s="27"/>
      <c r="AK115" s="27"/>
      <c r="AL115" s="27"/>
      <c r="AM115" s="27"/>
      <c r="AN115" s="27"/>
      <c r="AO115" s="27"/>
    </row>
    <row r="116" spans="1:41" s="32" customFormat="1" x14ac:dyDescent="0.25">
      <c r="A116" s="8"/>
      <c r="B116" s="2"/>
      <c r="C116" s="2"/>
      <c r="D116" s="2"/>
      <c r="E116" s="7"/>
      <c r="F116" s="5"/>
      <c r="G116" s="5"/>
      <c r="H116" s="5"/>
      <c r="I116" s="5"/>
      <c r="J116" s="5"/>
      <c r="K116" s="5"/>
      <c r="M116" s="42"/>
      <c r="N116" s="42"/>
      <c r="O116" s="42"/>
      <c r="P116" s="42"/>
      <c r="S116" s="42"/>
      <c r="T116" s="42"/>
      <c r="U116" s="42"/>
      <c r="V116" s="42"/>
      <c r="Y116" s="42"/>
      <c r="Z116" s="42"/>
      <c r="AA116" s="42"/>
      <c r="AB116" s="42"/>
      <c r="AC116" s="42"/>
      <c r="AD116" s="42"/>
      <c r="AG116" s="27"/>
      <c r="AH116" s="27"/>
      <c r="AI116" s="27"/>
      <c r="AJ116" s="27"/>
      <c r="AK116" s="27"/>
      <c r="AL116" s="27"/>
      <c r="AM116" s="27"/>
      <c r="AN116" s="27"/>
      <c r="AO116" s="27"/>
    </row>
    <row r="117" spans="1:41" s="32" customFormat="1" x14ac:dyDescent="0.25">
      <c r="A117" s="8"/>
      <c r="B117" s="2"/>
      <c r="C117" s="2"/>
      <c r="D117" s="2"/>
      <c r="E117" s="7"/>
      <c r="F117" s="5"/>
      <c r="G117" s="5"/>
      <c r="H117" s="5"/>
      <c r="I117" s="5"/>
      <c r="J117" s="5"/>
      <c r="K117" s="5"/>
      <c r="M117" s="42"/>
      <c r="N117" s="42"/>
      <c r="O117" s="42"/>
      <c r="P117" s="42"/>
      <c r="S117" s="42"/>
      <c r="T117" s="42"/>
      <c r="U117" s="42"/>
      <c r="V117" s="42"/>
      <c r="Y117" s="42"/>
      <c r="Z117" s="42"/>
      <c r="AA117" s="42"/>
      <c r="AB117" s="42"/>
      <c r="AC117" s="42"/>
      <c r="AD117" s="42"/>
      <c r="AG117" s="27"/>
      <c r="AH117" s="27"/>
      <c r="AI117" s="27"/>
      <c r="AJ117" s="27"/>
      <c r="AK117" s="27"/>
      <c r="AL117" s="27"/>
      <c r="AM117" s="27"/>
      <c r="AN117" s="27"/>
      <c r="AO117" s="27"/>
    </row>
    <row r="118" spans="1:41" s="32" customFormat="1" x14ac:dyDescent="0.25">
      <c r="A118" s="8"/>
      <c r="B118" s="2"/>
      <c r="C118" s="2"/>
      <c r="D118" s="2"/>
      <c r="E118" s="7"/>
      <c r="F118" s="5"/>
      <c r="G118" s="5"/>
      <c r="H118" s="5"/>
      <c r="I118" s="5"/>
      <c r="J118" s="5"/>
      <c r="K118" s="5"/>
      <c r="M118" s="42"/>
      <c r="N118" s="42"/>
      <c r="O118" s="42"/>
      <c r="P118" s="42"/>
      <c r="S118" s="42"/>
      <c r="T118" s="42"/>
      <c r="U118" s="42"/>
      <c r="V118" s="42"/>
      <c r="Y118" s="42"/>
      <c r="Z118" s="42"/>
      <c r="AA118" s="42"/>
      <c r="AB118" s="42"/>
      <c r="AC118" s="42"/>
      <c r="AD118" s="42"/>
      <c r="AG118" s="27"/>
      <c r="AH118" s="27"/>
      <c r="AI118" s="27"/>
      <c r="AJ118" s="27"/>
      <c r="AK118" s="27"/>
      <c r="AL118" s="27"/>
      <c r="AM118" s="27"/>
      <c r="AN118" s="27"/>
      <c r="AO118" s="27"/>
    </row>
    <row r="119" spans="1:41" s="32" customFormat="1" x14ac:dyDescent="0.25">
      <c r="A119" s="8"/>
      <c r="B119" s="2"/>
      <c r="C119" s="2"/>
      <c r="D119" s="2"/>
      <c r="E119" s="7"/>
      <c r="F119" s="5"/>
      <c r="G119" s="5"/>
      <c r="H119" s="5"/>
      <c r="I119" s="5"/>
      <c r="J119" s="5"/>
      <c r="K119" s="5"/>
      <c r="M119" s="42"/>
      <c r="N119" s="42"/>
      <c r="O119" s="42"/>
      <c r="P119" s="42"/>
      <c r="S119" s="42"/>
      <c r="T119" s="42"/>
      <c r="U119" s="42"/>
      <c r="V119" s="42"/>
      <c r="Y119" s="42"/>
      <c r="Z119" s="42"/>
      <c r="AA119" s="42"/>
      <c r="AB119" s="42"/>
      <c r="AC119" s="42"/>
      <c r="AD119" s="42"/>
      <c r="AG119" s="27"/>
      <c r="AH119" s="27"/>
      <c r="AI119" s="27"/>
      <c r="AJ119" s="27"/>
      <c r="AK119" s="27"/>
      <c r="AL119" s="27"/>
      <c r="AM119" s="27"/>
      <c r="AN119" s="27"/>
      <c r="AO119" s="27"/>
    </row>
    <row r="120" spans="1:41" s="32" customFormat="1" x14ac:dyDescent="0.25">
      <c r="A120" s="8"/>
      <c r="B120" s="2"/>
      <c r="C120" s="2"/>
      <c r="D120" s="2"/>
      <c r="E120" s="7"/>
      <c r="F120" s="5"/>
      <c r="G120" s="5"/>
      <c r="H120" s="5"/>
      <c r="I120" s="5"/>
      <c r="J120" s="5"/>
      <c r="K120" s="5"/>
      <c r="M120" s="42"/>
      <c r="N120" s="42"/>
      <c r="O120" s="42"/>
      <c r="P120" s="42"/>
      <c r="S120" s="42"/>
      <c r="T120" s="42"/>
      <c r="U120" s="42"/>
      <c r="V120" s="42"/>
      <c r="Y120" s="42"/>
      <c r="Z120" s="42"/>
      <c r="AA120" s="42"/>
      <c r="AB120" s="42"/>
      <c r="AC120" s="42"/>
      <c r="AD120" s="42"/>
      <c r="AG120" s="27"/>
      <c r="AH120" s="27"/>
      <c r="AI120" s="27"/>
      <c r="AJ120" s="27"/>
      <c r="AK120" s="27"/>
      <c r="AL120" s="27"/>
      <c r="AM120" s="27"/>
      <c r="AN120" s="27"/>
      <c r="AO120" s="27"/>
    </row>
    <row r="121" spans="1:41" s="32" customFormat="1" x14ac:dyDescent="0.25">
      <c r="A121" s="8"/>
      <c r="B121" s="2"/>
      <c r="C121" s="2"/>
      <c r="D121" s="2"/>
      <c r="E121" s="7"/>
      <c r="F121" s="5"/>
      <c r="G121" s="5"/>
      <c r="H121" s="5"/>
      <c r="I121" s="5"/>
      <c r="J121" s="5"/>
      <c r="K121" s="5"/>
      <c r="M121" s="42"/>
      <c r="N121" s="42"/>
      <c r="O121" s="42"/>
      <c r="P121" s="42"/>
      <c r="S121" s="42"/>
      <c r="T121" s="42"/>
      <c r="U121" s="42"/>
      <c r="V121" s="42"/>
      <c r="Y121" s="42"/>
      <c r="Z121" s="42"/>
      <c r="AA121" s="42"/>
      <c r="AB121" s="42"/>
      <c r="AC121" s="42"/>
      <c r="AD121" s="42"/>
      <c r="AG121" s="27"/>
      <c r="AH121" s="27"/>
      <c r="AI121" s="27"/>
      <c r="AJ121" s="27"/>
      <c r="AK121" s="27"/>
      <c r="AL121" s="27"/>
      <c r="AM121" s="27"/>
      <c r="AN121" s="27"/>
      <c r="AO121" s="27"/>
    </row>
    <row r="122" spans="1:41" s="32" customFormat="1" x14ac:dyDescent="0.25">
      <c r="A122" s="8"/>
      <c r="B122" s="2"/>
      <c r="C122" s="2"/>
      <c r="D122" s="2"/>
      <c r="E122" s="7"/>
      <c r="F122" s="5"/>
      <c r="G122" s="5"/>
      <c r="H122" s="5"/>
      <c r="I122" s="5"/>
      <c r="J122" s="5"/>
      <c r="K122" s="5"/>
      <c r="M122" s="42"/>
      <c r="N122" s="42"/>
      <c r="O122" s="42"/>
      <c r="P122" s="42"/>
      <c r="S122" s="42"/>
      <c r="T122" s="42"/>
      <c r="U122" s="42"/>
      <c r="V122" s="42"/>
      <c r="Y122" s="42"/>
      <c r="Z122" s="42"/>
      <c r="AA122" s="42"/>
      <c r="AB122" s="42"/>
      <c r="AC122" s="42"/>
      <c r="AD122" s="42"/>
      <c r="AG122" s="27"/>
      <c r="AH122" s="27"/>
      <c r="AI122" s="27"/>
      <c r="AJ122" s="27"/>
      <c r="AK122" s="27"/>
      <c r="AL122" s="27"/>
      <c r="AM122" s="27"/>
      <c r="AN122" s="27"/>
      <c r="AO122" s="27"/>
    </row>
    <row r="123" spans="1:41" s="32" customFormat="1" x14ac:dyDescent="0.25">
      <c r="A123" s="8"/>
      <c r="B123" s="2"/>
      <c r="C123" s="2"/>
      <c r="D123" s="2"/>
      <c r="E123" s="7"/>
      <c r="F123" s="5"/>
      <c r="G123" s="5"/>
      <c r="H123" s="5"/>
      <c r="I123" s="5"/>
      <c r="J123" s="5"/>
      <c r="K123" s="5"/>
      <c r="M123" s="42"/>
      <c r="N123" s="42"/>
      <c r="O123" s="42"/>
      <c r="P123" s="42"/>
      <c r="S123" s="42"/>
      <c r="T123" s="42"/>
      <c r="U123" s="42"/>
      <c r="V123" s="42"/>
      <c r="Y123" s="42"/>
      <c r="Z123" s="42"/>
      <c r="AA123" s="42"/>
      <c r="AB123" s="42"/>
      <c r="AC123" s="42"/>
      <c r="AD123" s="42"/>
      <c r="AG123" s="27"/>
      <c r="AH123" s="27"/>
      <c r="AI123" s="27"/>
      <c r="AJ123" s="27"/>
      <c r="AK123" s="27"/>
      <c r="AL123" s="27"/>
      <c r="AM123" s="27"/>
      <c r="AN123" s="27"/>
      <c r="AO123" s="27"/>
    </row>
    <row r="124" spans="1:41" s="32" customFormat="1" x14ac:dyDescent="0.25">
      <c r="A124" s="8"/>
      <c r="B124" s="2"/>
      <c r="C124" s="2"/>
      <c r="D124" s="2"/>
      <c r="E124" s="7"/>
      <c r="F124" s="5"/>
      <c r="G124" s="5"/>
      <c r="H124" s="5"/>
      <c r="I124" s="5"/>
      <c r="J124" s="5"/>
      <c r="K124" s="5"/>
      <c r="M124" s="42"/>
      <c r="N124" s="42"/>
      <c r="O124" s="42"/>
      <c r="P124" s="42"/>
      <c r="S124" s="42"/>
      <c r="T124" s="42"/>
      <c r="U124" s="42"/>
      <c r="V124" s="42"/>
      <c r="Y124" s="42"/>
      <c r="Z124" s="42"/>
      <c r="AA124" s="42"/>
      <c r="AB124" s="42"/>
      <c r="AC124" s="42"/>
      <c r="AD124" s="42"/>
      <c r="AG124" s="27"/>
      <c r="AH124" s="27"/>
      <c r="AI124" s="27"/>
      <c r="AJ124" s="27"/>
      <c r="AK124" s="27"/>
      <c r="AL124" s="27"/>
      <c r="AM124" s="27"/>
      <c r="AN124" s="27"/>
      <c r="AO124" s="27"/>
    </row>
    <row r="125" spans="1:41" s="32" customFormat="1" x14ac:dyDescent="0.25">
      <c r="A125" s="8"/>
      <c r="B125" s="2"/>
      <c r="C125" s="2"/>
      <c r="D125" s="2"/>
      <c r="E125" s="7"/>
      <c r="F125" s="5"/>
      <c r="G125" s="5"/>
      <c r="H125" s="5"/>
      <c r="I125" s="5"/>
      <c r="J125" s="5"/>
      <c r="K125" s="5"/>
      <c r="M125" s="42"/>
      <c r="N125" s="42"/>
      <c r="O125" s="42"/>
      <c r="P125" s="42"/>
      <c r="S125" s="42"/>
      <c r="T125" s="42"/>
      <c r="U125" s="42"/>
      <c r="V125" s="42"/>
      <c r="Y125" s="42"/>
      <c r="Z125" s="42"/>
      <c r="AA125" s="42"/>
      <c r="AB125" s="42"/>
      <c r="AC125" s="42"/>
      <c r="AD125" s="42"/>
      <c r="AG125" s="27"/>
      <c r="AH125" s="27"/>
      <c r="AI125" s="27"/>
      <c r="AJ125" s="27"/>
      <c r="AK125" s="27"/>
      <c r="AL125" s="27"/>
      <c r="AM125" s="27"/>
      <c r="AN125" s="27"/>
      <c r="AO125" s="27"/>
    </row>
    <row r="126" spans="1:41" s="32" customFormat="1" x14ac:dyDescent="0.25">
      <c r="A126" s="8"/>
      <c r="B126" s="2"/>
      <c r="C126" s="2"/>
      <c r="D126" s="2"/>
      <c r="E126" s="7"/>
      <c r="F126" s="5"/>
      <c r="G126" s="5"/>
      <c r="H126" s="5"/>
      <c r="I126" s="5"/>
      <c r="J126" s="5"/>
      <c r="K126" s="5"/>
      <c r="M126" s="42"/>
      <c r="N126" s="42"/>
      <c r="O126" s="42"/>
      <c r="P126" s="42"/>
      <c r="S126" s="42"/>
      <c r="T126" s="42"/>
      <c r="U126" s="42"/>
      <c r="V126" s="42"/>
      <c r="Y126" s="42"/>
      <c r="Z126" s="42"/>
      <c r="AA126" s="42"/>
      <c r="AB126" s="42"/>
      <c r="AC126" s="42"/>
      <c r="AD126" s="42"/>
      <c r="AG126" s="27"/>
      <c r="AH126" s="27"/>
      <c r="AI126" s="27"/>
      <c r="AJ126" s="27"/>
      <c r="AK126" s="27"/>
      <c r="AL126" s="27"/>
      <c r="AM126" s="27"/>
      <c r="AN126" s="27"/>
      <c r="AO126" s="27"/>
    </row>
    <row r="127" spans="1:41" s="32" customFormat="1" x14ac:dyDescent="0.25">
      <c r="A127" s="8"/>
      <c r="B127" s="2"/>
      <c r="C127" s="2"/>
      <c r="D127" s="2"/>
      <c r="E127" s="7"/>
      <c r="F127" s="5"/>
      <c r="G127" s="5"/>
      <c r="H127" s="5"/>
      <c r="I127" s="5"/>
      <c r="J127" s="5"/>
      <c r="K127" s="5"/>
      <c r="M127" s="42"/>
      <c r="N127" s="42"/>
      <c r="O127" s="42"/>
      <c r="P127" s="42"/>
      <c r="S127" s="42"/>
      <c r="T127" s="42"/>
      <c r="U127" s="42"/>
      <c r="V127" s="42"/>
      <c r="Y127" s="42"/>
      <c r="Z127" s="42"/>
      <c r="AA127" s="42"/>
      <c r="AB127" s="42"/>
      <c r="AC127" s="42"/>
      <c r="AD127" s="42"/>
      <c r="AG127" s="27"/>
      <c r="AH127" s="27"/>
      <c r="AI127" s="27"/>
      <c r="AJ127" s="27"/>
      <c r="AK127" s="27"/>
      <c r="AL127" s="27"/>
      <c r="AM127" s="27"/>
      <c r="AN127" s="27"/>
      <c r="AO127" s="27"/>
    </row>
    <row r="128" spans="1:41" s="32" customFormat="1" x14ac:dyDescent="0.25">
      <c r="A128" s="8"/>
      <c r="B128" s="2"/>
      <c r="C128" s="2"/>
      <c r="D128" s="2"/>
      <c r="E128" s="7"/>
      <c r="F128" s="5"/>
      <c r="G128" s="5"/>
      <c r="H128" s="5"/>
      <c r="I128" s="5"/>
      <c r="J128" s="5"/>
      <c r="K128" s="5"/>
      <c r="M128" s="42"/>
      <c r="N128" s="42"/>
      <c r="O128" s="42"/>
      <c r="P128" s="42"/>
      <c r="S128" s="42"/>
      <c r="T128" s="42"/>
      <c r="U128" s="42"/>
      <c r="V128" s="42"/>
      <c r="Y128" s="42"/>
      <c r="Z128" s="42"/>
      <c r="AA128" s="42"/>
      <c r="AB128" s="42"/>
      <c r="AC128" s="42"/>
      <c r="AD128" s="42"/>
      <c r="AG128" s="27"/>
      <c r="AH128" s="27"/>
      <c r="AI128" s="27"/>
      <c r="AJ128" s="27"/>
      <c r="AK128" s="27"/>
      <c r="AL128" s="27"/>
      <c r="AM128" s="27"/>
      <c r="AN128" s="27"/>
      <c r="AO128" s="27"/>
    </row>
    <row r="129" spans="1:41" s="32" customFormat="1" x14ac:dyDescent="0.25">
      <c r="A129" s="8"/>
      <c r="B129" s="2"/>
      <c r="C129" s="2"/>
      <c r="D129" s="2"/>
      <c r="E129" s="7"/>
      <c r="F129" s="5"/>
      <c r="G129" s="5"/>
      <c r="H129" s="5"/>
      <c r="I129" s="5"/>
      <c r="J129" s="5"/>
      <c r="K129" s="5"/>
      <c r="M129" s="42"/>
      <c r="N129" s="42"/>
      <c r="O129" s="42"/>
      <c r="P129" s="42"/>
      <c r="S129" s="42"/>
      <c r="T129" s="42"/>
      <c r="U129" s="42"/>
      <c r="V129" s="42"/>
      <c r="Y129" s="42"/>
      <c r="Z129" s="42"/>
      <c r="AA129" s="42"/>
      <c r="AB129" s="42"/>
      <c r="AC129" s="42"/>
      <c r="AD129" s="42"/>
      <c r="AG129" s="27"/>
      <c r="AH129" s="27"/>
      <c r="AI129" s="27"/>
      <c r="AJ129" s="27"/>
      <c r="AK129" s="27"/>
      <c r="AL129" s="27"/>
      <c r="AM129" s="27"/>
      <c r="AN129" s="27"/>
      <c r="AO129" s="27"/>
    </row>
    <row r="130" spans="1:41" s="32" customFormat="1" x14ac:dyDescent="0.25">
      <c r="A130" s="8"/>
      <c r="B130" s="2"/>
      <c r="C130" s="2"/>
      <c r="D130" s="2"/>
      <c r="E130" s="7"/>
      <c r="F130" s="5"/>
      <c r="G130" s="5"/>
      <c r="H130" s="5"/>
      <c r="I130" s="5"/>
      <c r="J130" s="5"/>
      <c r="K130" s="5"/>
      <c r="M130" s="42"/>
      <c r="N130" s="42"/>
      <c r="O130" s="42"/>
      <c r="P130" s="42"/>
      <c r="S130" s="42"/>
      <c r="T130" s="42"/>
      <c r="U130" s="42"/>
      <c r="V130" s="42"/>
      <c r="Y130" s="42"/>
      <c r="Z130" s="42"/>
      <c r="AA130" s="42"/>
      <c r="AB130" s="42"/>
      <c r="AC130" s="42"/>
      <c r="AD130" s="42"/>
      <c r="AG130" s="27"/>
      <c r="AH130" s="27"/>
      <c r="AI130" s="27"/>
      <c r="AJ130" s="27"/>
      <c r="AK130" s="27"/>
      <c r="AL130" s="27"/>
      <c r="AM130" s="27"/>
      <c r="AN130" s="27"/>
      <c r="AO130" s="27"/>
    </row>
    <row r="131" spans="1:41" s="32" customFormat="1" x14ac:dyDescent="0.25">
      <c r="A131" s="8"/>
      <c r="B131" s="2"/>
      <c r="C131" s="2"/>
      <c r="D131" s="2"/>
      <c r="E131" s="7"/>
      <c r="F131" s="5"/>
      <c r="G131" s="5"/>
      <c r="H131" s="5"/>
      <c r="I131" s="5"/>
      <c r="J131" s="5"/>
      <c r="K131" s="5"/>
      <c r="M131" s="42"/>
      <c r="N131" s="42"/>
      <c r="O131" s="42"/>
      <c r="P131" s="42"/>
      <c r="S131" s="42"/>
      <c r="T131" s="42"/>
      <c r="U131" s="42"/>
      <c r="V131" s="42"/>
      <c r="Y131" s="42"/>
      <c r="Z131" s="42"/>
      <c r="AA131" s="42"/>
      <c r="AB131" s="42"/>
      <c r="AC131" s="42"/>
      <c r="AD131" s="42"/>
      <c r="AG131" s="27"/>
      <c r="AH131" s="27"/>
      <c r="AI131" s="27"/>
      <c r="AJ131" s="27"/>
      <c r="AK131" s="27"/>
      <c r="AL131" s="27"/>
      <c r="AM131" s="27"/>
      <c r="AN131" s="27"/>
      <c r="AO131" s="27"/>
    </row>
    <row r="132" spans="1:41" s="32" customFormat="1" x14ac:dyDescent="0.25">
      <c r="A132" s="8"/>
      <c r="B132" s="2"/>
      <c r="C132" s="2"/>
      <c r="D132" s="2"/>
      <c r="E132" s="7"/>
      <c r="F132" s="5"/>
      <c r="G132" s="5"/>
      <c r="H132" s="5"/>
      <c r="I132" s="5"/>
      <c r="J132" s="5"/>
      <c r="K132" s="5"/>
      <c r="M132" s="42"/>
      <c r="N132" s="42"/>
      <c r="O132" s="42"/>
      <c r="P132" s="42"/>
      <c r="S132" s="42"/>
      <c r="T132" s="42"/>
      <c r="U132" s="42"/>
      <c r="V132" s="42"/>
      <c r="Y132" s="42"/>
      <c r="Z132" s="42"/>
      <c r="AA132" s="42"/>
      <c r="AB132" s="42"/>
      <c r="AC132" s="42"/>
      <c r="AD132" s="42"/>
      <c r="AG132" s="27"/>
      <c r="AH132" s="27"/>
      <c r="AI132" s="27"/>
      <c r="AJ132" s="27"/>
      <c r="AK132" s="27"/>
      <c r="AL132" s="27"/>
      <c r="AM132" s="27"/>
      <c r="AN132" s="27"/>
      <c r="AO132" s="27"/>
    </row>
    <row r="133" spans="1:41" s="32" customFormat="1" x14ac:dyDescent="0.25">
      <c r="A133" s="8"/>
      <c r="B133" s="2"/>
      <c r="C133" s="2"/>
      <c r="D133" s="2"/>
      <c r="E133" s="7"/>
      <c r="F133" s="5"/>
      <c r="G133" s="5"/>
      <c r="H133" s="5"/>
      <c r="I133" s="5"/>
      <c r="J133" s="5"/>
      <c r="K133" s="5"/>
      <c r="M133" s="42"/>
      <c r="N133" s="42"/>
      <c r="O133" s="42"/>
      <c r="P133" s="42"/>
      <c r="S133" s="42"/>
      <c r="T133" s="42"/>
      <c r="U133" s="42"/>
      <c r="V133" s="42"/>
      <c r="Y133" s="42"/>
      <c r="Z133" s="42"/>
      <c r="AA133" s="42"/>
      <c r="AB133" s="42"/>
      <c r="AC133" s="42"/>
      <c r="AD133" s="42"/>
      <c r="AG133" s="27"/>
      <c r="AH133" s="27"/>
      <c r="AI133" s="27"/>
      <c r="AJ133" s="27"/>
      <c r="AK133" s="27"/>
      <c r="AL133" s="27"/>
      <c r="AM133" s="27"/>
      <c r="AN133" s="27"/>
      <c r="AO133" s="27"/>
    </row>
    <row r="134" spans="1:41" s="32" customFormat="1" x14ac:dyDescent="0.25">
      <c r="A134" s="8"/>
      <c r="B134" s="2"/>
      <c r="C134" s="2"/>
      <c r="D134" s="2"/>
      <c r="E134" s="7"/>
      <c r="F134" s="5"/>
      <c r="G134" s="5"/>
      <c r="H134" s="5"/>
      <c r="I134" s="5"/>
      <c r="J134" s="5"/>
      <c r="K134" s="5"/>
      <c r="M134" s="42"/>
      <c r="N134" s="42"/>
      <c r="O134" s="42"/>
      <c r="P134" s="42"/>
      <c r="S134" s="42"/>
      <c r="T134" s="42"/>
      <c r="U134" s="42"/>
      <c r="V134" s="42"/>
      <c r="Y134" s="42"/>
      <c r="Z134" s="42"/>
      <c r="AA134" s="42"/>
      <c r="AB134" s="42"/>
      <c r="AC134" s="42"/>
      <c r="AD134" s="42"/>
      <c r="AG134" s="27"/>
      <c r="AH134" s="27"/>
      <c r="AI134" s="27"/>
      <c r="AJ134" s="27"/>
      <c r="AK134" s="27"/>
      <c r="AL134" s="27"/>
      <c r="AM134" s="27"/>
      <c r="AN134" s="27"/>
      <c r="AO134" s="27"/>
    </row>
    <row r="135" spans="1:41" s="32" customFormat="1" x14ac:dyDescent="0.25">
      <c r="A135" s="8"/>
      <c r="B135" s="2"/>
      <c r="C135" s="2"/>
      <c r="D135" s="2"/>
      <c r="E135" s="7"/>
      <c r="F135" s="5"/>
      <c r="G135" s="5"/>
      <c r="H135" s="5"/>
      <c r="I135" s="5"/>
      <c r="J135" s="5"/>
      <c r="K135" s="5"/>
      <c r="M135" s="42"/>
      <c r="N135" s="42"/>
      <c r="O135" s="42"/>
      <c r="P135" s="42"/>
      <c r="S135" s="42"/>
      <c r="T135" s="42"/>
      <c r="U135" s="42"/>
      <c r="V135" s="42"/>
      <c r="Y135" s="42"/>
      <c r="Z135" s="42"/>
      <c r="AA135" s="42"/>
      <c r="AB135" s="42"/>
      <c r="AC135" s="42"/>
      <c r="AD135" s="42"/>
      <c r="AG135" s="27"/>
      <c r="AH135" s="27"/>
      <c r="AI135" s="27"/>
      <c r="AJ135" s="27"/>
      <c r="AK135" s="27"/>
      <c r="AL135" s="27"/>
      <c r="AM135" s="27"/>
      <c r="AN135" s="27"/>
      <c r="AO135" s="27"/>
    </row>
    <row r="136" spans="1:41" s="32" customFormat="1" x14ac:dyDescent="0.25">
      <c r="A136" s="8"/>
      <c r="B136" s="2"/>
      <c r="C136" s="2"/>
      <c r="D136" s="2"/>
      <c r="E136" s="7"/>
      <c r="F136" s="5"/>
      <c r="G136" s="5"/>
      <c r="H136" s="5"/>
      <c r="I136" s="5"/>
      <c r="J136" s="5"/>
      <c r="K136" s="5"/>
      <c r="M136" s="42"/>
      <c r="N136" s="42"/>
      <c r="O136" s="42"/>
      <c r="P136" s="42"/>
      <c r="S136" s="42"/>
      <c r="T136" s="42"/>
      <c r="U136" s="42"/>
      <c r="V136" s="42"/>
      <c r="Y136" s="42"/>
      <c r="Z136" s="42"/>
      <c r="AA136" s="42"/>
      <c r="AB136" s="42"/>
      <c r="AC136" s="42"/>
      <c r="AD136" s="42"/>
      <c r="AG136" s="27"/>
      <c r="AH136" s="27"/>
      <c r="AI136" s="27"/>
      <c r="AJ136" s="27"/>
      <c r="AK136" s="27"/>
      <c r="AL136" s="27"/>
      <c r="AM136" s="27"/>
      <c r="AN136" s="27"/>
      <c r="AO136" s="27"/>
    </row>
    <row r="137" spans="1:41" s="32" customFormat="1" x14ac:dyDescent="0.25">
      <c r="A137" s="8"/>
      <c r="B137" s="2"/>
      <c r="C137" s="2"/>
      <c r="D137" s="2"/>
      <c r="E137" s="7"/>
      <c r="F137" s="5"/>
      <c r="G137" s="5"/>
      <c r="H137" s="5"/>
      <c r="I137" s="5"/>
      <c r="J137" s="5"/>
      <c r="K137" s="5"/>
      <c r="M137" s="42"/>
      <c r="N137" s="42"/>
      <c r="O137" s="42"/>
      <c r="P137" s="42"/>
      <c r="S137" s="42"/>
      <c r="T137" s="42"/>
      <c r="U137" s="42"/>
      <c r="V137" s="42"/>
      <c r="Y137" s="42"/>
      <c r="Z137" s="42"/>
      <c r="AA137" s="42"/>
      <c r="AB137" s="42"/>
      <c r="AC137" s="42"/>
      <c r="AD137" s="42"/>
      <c r="AG137" s="27"/>
      <c r="AH137" s="27"/>
      <c r="AI137" s="27"/>
      <c r="AJ137" s="27"/>
      <c r="AK137" s="27"/>
      <c r="AL137" s="27"/>
      <c r="AM137" s="27"/>
      <c r="AN137" s="27"/>
      <c r="AO137" s="27"/>
    </row>
    <row r="138" spans="1:41" s="32" customFormat="1" x14ac:dyDescent="0.25">
      <c r="A138" s="8"/>
      <c r="B138" s="2"/>
      <c r="C138" s="2"/>
      <c r="D138" s="2"/>
      <c r="E138" s="7"/>
      <c r="F138" s="5"/>
      <c r="G138" s="5"/>
      <c r="H138" s="5"/>
      <c r="I138" s="5"/>
      <c r="J138" s="5"/>
      <c r="K138" s="5"/>
      <c r="M138" s="42"/>
      <c r="N138" s="42"/>
      <c r="O138" s="42"/>
      <c r="P138" s="42"/>
      <c r="S138" s="42"/>
      <c r="T138" s="42"/>
      <c r="U138" s="42"/>
      <c r="V138" s="42"/>
      <c r="Y138" s="42"/>
      <c r="Z138" s="42"/>
      <c r="AA138" s="42"/>
      <c r="AB138" s="42"/>
      <c r="AC138" s="42"/>
      <c r="AD138" s="42"/>
      <c r="AG138" s="27"/>
      <c r="AH138" s="27"/>
      <c r="AI138" s="27"/>
      <c r="AJ138" s="27"/>
      <c r="AK138" s="27"/>
      <c r="AL138" s="27"/>
      <c r="AM138" s="27"/>
      <c r="AN138" s="27"/>
      <c r="AO138" s="27"/>
    </row>
    <row r="139" spans="1:41" s="32" customFormat="1" x14ac:dyDescent="0.25">
      <c r="A139" s="8"/>
      <c r="B139" s="2"/>
      <c r="C139" s="2"/>
      <c r="D139" s="2"/>
      <c r="E139" s="7"/>
      <c r="F139" s="5"/>
      <c r="G139" s="5"/>
      <c r="H139" s="5"/>
      <c r="I139" s="5"/>
      <c r="J139" s="5"/>
      <c r="K139" s="5"/>
      <c r="M139" s="42"/>
      <c r="N139" s="42"/>
      <c r="O139" s="42"/>
      <c r="P139" s="42"/>
      <c r="S139" s="42"/>
      <c r="T139" s="42"/>
      <c r="U139" s="42"/>
      <c r="V139" s="42"/>
      <c r="Y139" s="42"/>
      <c r="Z139" s="42"/>
      <c r="AA139" s="42"/>
      <c r="AB139" s="42"/>
      <c r="AC139" s="42"/>
      <c r="AD139" s="42"/>
      <c r="AG139" s="27"/>
      <c r="AH139" s="27"/>
      <c r="AI139" s="27"/>
      <c r="AJ139" s="27"/>
      <c r="AK139" s="27"/>
      <c r="AL139" s="27"/>
      <c r="AM139" s="27"/>
      <c r="AN139" s="27"/>
      <c r="AO139" s="27"/>
    </row>
    <row r="140" spans="1:41" s="32" customFormat="1" x14ac:dyDescent="0.25">
      <c r="A140" s="8"/>
      <c r="B140" s="2"/>
      <c r="C140" s="2"/>
      <c r="D140" s="2"/>
      <c r="E140" s="7"/>
      <c r="F140" s="5"/>
      <c r="G140" s="5"/>
      <c r="H140" s="5"/>
      <c r="I140" s="5"/>
      <c r="J140" s="5"/>
      <c r="K140" s="5"/>
      <c r="M140" s="42"/>
      <c r="N140" s="42"/>
      <c r="O140" s="42"/>
      <c r="P140" s="42"/>
      <c r="S140" s="42"/>
      <c r="T140" s="42"/>
      <c r="U140" s="42"/>
      <c r="V140" s="42"/>
      <c r="Y140" s="42"/>
      <c r="Z140" s="42"/>
      <c r="AA140" s="42"/>
      <c r="AB140" s="42"/>
      <c r="AC140" s="42"/>
      <c r="AD140" s="42"/>
      <c r="AG140" s="27"/>
      <c r="AH140" s="27"/>
      <c r="AI140" s="27"/>
      <c r="AJ140" s="27"/>
      <c r="AK140" s="27"/>
      <c r="AL140" s="27"/>
      <c r="AM140" s="27"/>
      <c r="AN140" s="27"/>
      <c r="AO140" s="27"/>
    </row>
    <row r="141" spans="1:41" s="32" customFormat="1" x14ac:dyDescent="0.25">
      <c r="A141" s="8"/>
      <c r="B141" s="2"/>
      <c r="C141" s="2"/>
      <c r="D141" s="2"/>
      <c r="E141" s="7"/>
      <c r="F141" s="5"/>
      <c r="G141" s="5"/>
      <c r="H141" s="5"/>
      <c r="I141" s="5"/>
      <c r="J141" s="5"/>
      <c r="K141" s="5"/>
      <c r="M141" s="42"/>
      <c r="N141" s="42"/>
      <c r="O141" s="42"/>
      <c r="P141" s="42"/>
      <c r="S141" s="42"/>
      <c r="T141" s="42"/>
      <c r="U141" s="42"/>
      <c r="V141" s="42"/>
      <c r="Y141" s="42"/>
      <c r="Z141" s="42"/>
      <c r="AA141" s="42"/>
      <c r="AB141" s="42"/>
      <c r="AC141" s="42"/>
      <c r="AD141" s="42"/>
      <c r="AG141" s="27"/>
      <c r="AH141" s="27"/>
      <c r="AI141" s="27"/>
      <c r="AJ141" s="27"/>
      <c r="AK141" s="27"/>
      <c r="AL141" s="27"/>
      <c r="AM141" s="27"/>
      <c r="AN141" s="27"/>
      <c r="AO141" s="27"/>
    </row>
    <row r="142" spans="1:41" s="32" customFormat="1" x14ac:dyDescent="0.25">
      <c r="A142" s="8"/>
      <c r="B142" s="2"/>
      <c r="C142" s="2"/>
      <c r="D142" s="2"/>
      <c r="E142" s="7"/>
      <c r="F142" s="5"/>
      <c r="G142" s="5"/>
      <c r="H142" s="5"/>
      <c r="I142" s="5"/>
      <c r="J142" s="5"/>
      <c r="K142" s="5"/>
      <c r="M142" s="42"/>
      <c r="N142" s="42"/>
      <c r="O142" s="42"/>
      <c r="P142" s="42"/>
      <c r="S142" s="42"/>
      <c r="T142" s="42"/>
      <c r="U142" s="42"/>
      <c r="V142" s="42"/>
      <c r="Y142" s="42"/>
      <c r="Z142" s="42"/>
      <c r="AA142" s="42"/>
      <c r="AB142" s="42"/>
      <c r="AC142" s="42"/>
      <c r="AD142" s="42"/>
      <c r="AG142" s="27"/>
      <c r="AH142" s="27"/>
      <c r="AI142" s="27"/>
      <c r="AJ142" s="27"/>
      <c r="AK142" s="27"/>
      <c r="AL142" s="27"/>
      <c r="AM142" s="27"/>
      <c r="AN142" s="27"/>
      <c r="AO142" s="27"/>
    </row>
    <row r="143" spans="1:41" s="32" customFormat="1" x14ac:dyDescent="0.25">
      <c r="A143" s="8"/>
      <c r="B143" s="2"/>
      <c r="C143" s="2"/>
      <c r="D143" s="2"/>
      <c r="E143" s="7"/>
      <c r="F143" s="5"/>
      <c r="G143" s="5"/>
      <c r="H143" s="5"/>
      <c r="I143" s="5"/>
      <c r="J143" s="5"/>
      <c r="K143" s="5"/>
      <c r="M143" s="42"/>
      <c r="N143" s="42"/>
      <c r="O143" s="42"/>
      <c r="P143" s="42"/>
      <c r="S143" s="42"/>
      <c r="T143" s="42"/>
      <c r="U143" s="42"/>
      <c r="V143" s="42"/>
      <c r="Y143" s="42"/>
      <c r="Z143" s="42"/>
      <c r="AA143" s="42"/>
      <c r="AB143" s="42"/>
      <c r="AC143" s="42"/>
      <c r="AD143" s="42"/>
      <c r="AG143" s="27"/>
      <c r="AH143" s="27"/>
      <c r="AI143" s="27"/>
      <c r="AJ143" s="27"/>
      <c r="AK143" s="27"/>
      <c r="AL143" s="27"/>
      <c r="AM143" s="27"/>
      <c r="AN143" s="27"/>
      <c r="AO143" s="27"/>
    </row>
    <row r="144" spans="1:41" s="32" customFormat="1" x14ac:dyDescent="0.25">
      <c r="A144" s="8"/>
      <c r="B144" s="2"/>
      <c r="C144" s="2"/>
      <c r="D144" s="2"/>
      <c r="E144" s="7"/>
      <c r="F144" s="5"/>
      <c r="G144" s="5"/>
      <c r="H144" s="5"/>
      <c r="I144" s="5"/>
      <c r="J144" s="5"/>
      <c r="K144" s="5"/>
      <c r="M144" s="42"/>
      <c r="N144" s="42"/>
      <c r="O144" s="42"/>
      <c r="P144" s="42"/>
      <c r="S144" s="42"/>
      <c r="T144" s="42"/>
      <c r="U144" s="42"/>
      <c r="V144" s="42"/>
      <c r="Y144" s="42"/>
      <c r="Z144" s="42"/>
      <c r="AA144" s="42"/>
      <c r="AB144" s="42"/>
      <c r="AC144" s="42"/>
      <c r="AD144" s="42"/>
      <c r="AG144" s="27"/>
      <c r="AH144" s="27"/>
      <c r="AI144" s="27"/>
      <c r="AJ144" s="27"/>
      <c r="AK144" s="27"/>
      <c r="AL144" s="27"/>
      <c r="AM144" s="27"/>
      <c r="AN144" s="27"/>
      <c r="AO144" s="27"/>
    </row>
    <row r="145" spans="1:41" s="32" customFormat="1" x14ac:dyDescent="0.25">
      <c r="A145" s="8"/>
      <c r="B145" s="2"/>
      <c r="C145" s="2"/>
      <c r="D145" s="2"/>
      <c r="E145" s="7"/>
      <c r="F145" s="5"/>
      <c r="G145" s="5"/>
      <c r="H145" s="5"/>
      <c r="I145" s="5"/>
      <c r="J145" s="5"/>
      <c r="K145" s="5"/>
      <c r="M145" s="42"/>
      <c r="N145" s="42"/>
      <c r="O145" s="42"/>
      <c r="P145" s="42"/>
      <c r="S145" s="42"/>
      <c r="T145" s="42"/>
      <c r="U145" s="42"/>
      <c r="V145" s="42"/>
      <c r="Y145" s="42"/>
      <c r="Z145" s="42"/>
      <c r="AA145" s="42"/>
      <c r="AB145" s="42"/>
      <c r="AC145" s="42"/>
      <c r="AD145" s="42"/>
      <c r="AG145" s="27"/>
      <c r="AH145" s="27"/>
      <c r="AI145" s="27"/>
      <c r="AJ145" s="27"/>
      <c r="AK145" s="27"/>
      <c r="AL145" s="27"/>
      <c r="AM145" s="27"/>
      <c r="AN145" s="27"/>
      <c r="AO145" s="27"/>
    </row>
    <row r="146" spans="1:41" s="32" customFormat="1" x14ac:dyDescent="0.25">
      <c r="A146" s="8"/>
      <c r="B146" s="2"/>
      <c r="C146" s="2"/>
      <c r="D146" s="2"/>
      <c r="E146" s="7"/>
      <c r="F146" s="5"/>
      <c r="G146" s="5"/>
      <c r="H146" s="5"/>
      <c r="I146" s="5"/>
      <c r="J146" s="5"/>
      <c r="K146" s="5"/>
      <c r="M146" s="42"/>
      <c r="N146" s="42"/>
      <c r="O146" s="42"/>
      <c r="P146" s="42"/>
      <c r="S146" s="42"/>
      <c r="T146" s="42"/>
      <c r="U146" s="42"/>
      <c r="V146" s="42"/>
      <c r="Y146" s="42"/>
      <c r="Z146" s="42"/>
      <c r="AA146" s="42"/>
      <c r="AB146" s="42"/>
      <c r="AC146" s="42"/>
      <c r="AD146" s="42"/>
      <c r="AG146" s="27"/>
      <c r="AH146" s="27"/>
      <c r="AI146" s="27"/>
      <c r="AJ146" s="27"/>
      <c r="AK146" s="27"/>
      <c r="AL146" s="27"/>
      <c r="AM146" s="27"/>
      <c r="AN146" s="27"/>
      <c r="AO146" s="27"/>
    </row>
    <row r="147" spans="1:41" s="32" customFormat="1" x14ac:dyDescent="0.25">
      <c r="A147" s="8"/>
      <c r="B147" s="2"/>
      <c r="C147" s="2"/>
      <c r="D147" s="2"/>
      <c r="E147" s="7"/>
      <c r="F147" s="5"/>
      <c r="G147" s="5"/>
      <c r="H147" s="5"/>
      <c r="I147" s="5"/>
      <c r="J147" s="5"/>
      <c r="K147" s="5"/>
      <c r="M147" s="42"/>
      <c r="N147" s="42"/>
      <c r="O147" s="42"/>
      <c r="P147" s="42"/>
      <c r="S147" s="42"/>
      <c r="T147" s="42"/>
      <c r="U147" s="42"/>
      <c r="V147" s="42"/>
      <c r="Y147" s="42"/>
      <c r="Z147" s="42"/>
      <c r="AA147" s="42"/>
      <c r="AB147" s="42"/>
      <c r="AC147" s="42"/>
      <c r="AD147" s="42"/>
      <c r="AG147" s="27"/>
      <c r="AH147" s="27"/>
      <c r="AI147" s="27"/>
      <c r="AJ147" s="27"/>
      <c r="AK147" s="27"/>
      <c r="AL147" s="27"/>
      <c r="AM147" s="27"/>
      <c r="AN147" s="27"/>
      <c r="AO147" s="27"/>
    </row>
    <row r="148" spans="1:41" s="32" customFormat="1" x14ac:dyDescent="0.25">
      <c r="A148" s="8"/>
      <c r="B148" s="2"/>
      <c r="C148" s="2"/>
      <c r="D148" s="2"/>
      <c r="E148" s="7"/>
      <c r="F148" s="5"/>
      <c r="G148" s="5"/>
      <c r="H148" s="5"/>
      <c r="I148" s="5"/>
      <c r="J148" s="5"/>
      <c r="K148" s="5"/>
      <c r="M148" s="42"/>
      <c r="N148" s="42"/>
      <c r="O148" s="42"/>
      <c r="P148" s="42"/>
      <c r="S148" s="42"/>
      <c r="T148" s="42"/>
      <c r="U148" s="42"/>
      <c r="V148" s="42"/>
      <c r="Y148" s="42"/>
      <c r="Z148" s="42"/>
      <c r="AA148" s="42"/>
      <c r="AB148" s="42"/>
      <c r="AC148" s="42"/>
      <c r="AD148" s="42"/>
      <c r="AG148" s="27"/>
      <c r="AH148" s="27"/>
      <c r="AI148" s="27"/>
      <c r="AJ148" s="27"/>
      <c r="AK148" s="27"/>
      <c r="AL148" s="27"/>
      <c r="AM148" s="27"/>
      <c r="AN148" s="27"/>
      <c r="AO148" s="27"/>
    </row>
    <row r="149" spans="1:41" s="32" customFormat="1" x14ac:dyDescent="0.25">
      <c r="A149" s="8"/>
      <c r="B149" s="2"/>
      <c r="C149" s="2"/>
      <c r="D149" s="2"/>
      <c r="E149" s="7"/>
      <c r="F149" s="5"/>
      <c r="G149" s="5"/>
      <c r="H149" s="5"/>
      <c r="I149" s="5"/>
      <c r="J149" s="5"/>
      <c r="K149" s="5"/>
      <c r="M149" s="42"/>
      <c r="N149" s="42"/>
      <c r="O149" s="42"/>
      <c r="P149" s="42"/>
      <c r="S149" s="42"/>
      <c r="T149" s="42"/>
      <c r="U149" s="42"/>
      <c r="V149" s="42"/>
      <c r="Y149" s="42"/>
      <c r="Z149" s="42"/>
      <c r="AA149" s="42"/>
      <c r="AB149" s="42"/>
      <c r="AC149" s="42"/>
      <c r="AD149" s="42"/>
      <c r="AG149" s="27"/>
      <c r="AH149" s="27"/>
      <c r="AI149" s="27"/>
      <c r="AJ149" s="27"/>
      <c r="AK149" s="27"/>
      <c r="AL149" s="27"/>
      <c r="AM149" s="27"/>
      <c r="AN149" s="27"/>
      <c r="AO149" s="27"/>
    </row>
    <row r="150" spans="1:41" s="32" customFormat="1" x14ac:dyDescent="0.25">
      <c r="A150" s="8"/>
      <c r="B150" s="2"/>
      <c r="C150" s="2"/>
      <c r="D150" s="2"/>
      <c r="E150" s="7"/>
      <c r="F150" s="5"/>
      <c r="G150" s="5"/>
      <c r="H150" s="5"/>
      <c r="I150" s="5"/>
      <c r="J150" s="5"/>
      <c r="K150" s="5"/>
      <c r="M150" s="42"/>
      <c r="N150" s="42"/>
      <c r="O150" s="42"/>
      <c r="P150" s="42"/>
      <c r="S150" s="42"/>
      <c r="T150" s="42"/>
      <c r="U150" s="42"/>
      <c r="V150" s="42"/>
      <c r="Y150" s="42"/>
      <c r="Z150" s="42"/>
      <c r="AA150" s="42"/>
      <c r="AB150" s="42"/>
      <c r="AC150" s="42"/>
      <c r="AD150" s="42"/>
      <c r="AG150" s="27"/>
      <c r="AH150" s="27"/>
      <c r="AI150" s="27"/>
      <c r="AJ150" s="27"/>
      <c r="AK150" s="27"/>
      <c r="AL150" s="27"/>
      <c r="AM150" s="27"/>
      <c r="AN150" s="27"/>
      <c r="AO150" s="27"/>
    </row>
    <row r="151" spans="1:41" s="32" customFormat="1" x14ac:dyDescent="0.25">
      <c r="A151" s="8"/>
      <c r="B151" s="2"/>
      <c r="C151" s="2"/>
      <c r="D151" s="2"/>
      <c r="E151" s="7"/>
      <c r="F151" s="5"/>
      <c r="G151" s="5"/>
      <c r="H151" s="5"/>
      <c r="I151" s="5"/>
      <c r="J151" s="5"/>
      <c r="K151" s="5"/>
      <c r="M151" s="42"/>
      <c r="N151" s="42"/>
      <c r="O151" s="42"/>
      <c r="P151" s="42"/>
      <c r="S151" s="42"/>
      <c r="T151" s="42"/>
      <c r="U151" s="42"/>
      <c r="V151" s="42"/>
      <c r="Y151" s="42"/>
      <c r="Z151" s="42"/>
      <c r="AA151" s="42"/>
      <c r="AB151" s="42"/>
      <c r="AC151" s="42"/>
      <c r="AD151" s="42"/>
      <c r="AG151" s="27"/>
      <c r="AH151" s="27"/>
      <c r="AI151" s="27"/>
      <c r="AJ151" s="27"/>
      <c r="AK151" s="27"/>
      <c r="AL151" s="27"/>
      <c r="AM151" s="27"/>
      <c r="AN151" s="27"/>
      <c r="AO151" s="27"/>
    </row>
    <row r="152" spans="1:41" s="32" customFormat="1" x14ac:dyDescent="0.25">
      <c r="A152" s="8"/>
      <c r="B152" s="2"/>
      <c r="C152" s="2"/>
      <c r="D152" s="2"/>
      <c r="E152" s="7"/>
      <c r="F152" s="5"/>
      <c r="G152" s="5"/>
      <c r="H152" s="5"/>
      <c r="I152" s="5"/>
      <c r="J152" s="5"/>
      <c r="K152" s="5"/>
      <c r="M152" s="42"/>
      <c r="N152" s="42"/>
      <c r="O152" s="42"/>
      <c r="P152" s="42"/>
      <c r="S152" s="42"/>
      <c r="T152" s="42"/>
      <c r="U152" s="42"/>
      <c r="V152" s="42"/>
      <c r="Y152" s="42"/>
      <c r="Z152" s="42"/>
      <c r="AA152" s="42"/>
      <c r="AB152" s="42"/>
      <c r="AC152" s="42"/>
      <c r="AD152" s="42"/>
      <c r="AG152" s="27"/>
      <c r="AH152" s="27"/>
      <c r="AI152" s="27"/>
      <c r="AJ152" s="27"/>
      <c r="AK152" s="27"/>
      <c r="AL152" s="27"/>
      <c r="AM152" s="27"/>
      <c r="AN152" s="27"/>
      <c r="AO152" s="27"/>
    </row>
    <row r="153" spans="1:41" s="32" customFormat="1" x14ac:dyDescent="0.25">
      <c r="A153" s="8"/>
      <c r="B153" s="2"/>
      <c r="C153" s="2"/>
      <c r="D153" s="2"/>
      <c r="E153" s="7"/>
      <c r="F153" s="5"/>
      <c r="G153" s="5"/>
      <c r="H153" s="5"/>
      <c r="I153" s="5"/>
      <c r="J153" s="5"/>
      <c r="K153" s="5"/>
      <c r="M153" s="42"/>
      <c r="N153" s="42"/>
      <c r="O153" s="42"/>
      <c r="P153" s="42"/>
      <c r="S153" s="42"/>
      <c r="T153" s="42"/>
      <c r="U153" s="42"/>
      <c r="V153" s="42"/>
      <c r="Y153" s="42"/>
      <c r="Z153" s="42"/>
      <c r="AA153" s="42"/>
      <c r="AB153" s="42"/>
      <c r="AC153" s="42"/>
      <c r="AD153" s="42"/>
      <c r="AG153" s="27"/>
      <c r="AH153" s="27"/>
      <c r="AI153" s="27"/>
      <c r="AJ153" s="27"/>
      <c r="AK153" s="27"/>
      <c r="AL153" s="27"/>
      <c r="AM153" s="27"/>
      <c r="AN153" s="27"/>
      <c r="AO153" s="27"/>
    </row>
    <row r="154" spans="1:41" s="32" customFormat="1" x14ac:dyDescent="0.25">
      <c r="A154" s="8"/>
      <c r="B154" s="2"/>
      <c r="C154" s="2"/>
      <c r="D154" s="2"/>
      <c r="E154" s="7"/>
      <c r="F154" s="5"/>
      <c r="G154" s="5"/>
      <c r="H154" s="5"/>
      <c r="I154" s="5"/>
      <c r="J154" s="5"/>
      <c r="K154" s="5"/>
      <c r="M154" s="42"/>
      <c r="N154" s="42"/>
      <c r="O154" s="42"/>
      <c r="P154" s="42"/>
      <c r="S154" s="42"/>
      <c r="T154" s="42"/>
      <c r="U154" s="42"/>
      <c r="V154" s="42"/>
      <c r="Y154" s="42"/>
      <c r="Z154" s="42"/>
      <c r="AA154" s="42"/>
      <c r="AB154" s="42"/>
      <c r="AC154" s="42"/>
      <c r="AD154" s="42"/>
      <c r="AG154" s="27"/>
      <c r="AH154" s="27"/>
      <c r="AI154" s="27"/>
      <c r="AJ154" s="27"/>
      <c r="AK154" s="27"/>
      <c r="AL154" s="27"/>
      <c r="AM154" s="27"/>
      <c r="AN154" s="27"/>
      <c r="AO154" s="27"/>
    </row>
    <row r="155" spans="1:41" s="32" customFormat="1" x14ac:dyDescent="0.25">
      <c r="A155" s="8"/>
      <c r="B155" s="2"/>
      <c r="C155" s="2"/>
      <c r="D155" s="2"/>
      <c r="E155" s="7"/>
      <c r="F155" s="5"/>
      <c r="G155" s="5"/>
      <c r="H155" s="5"/>
      <c r="I155" s="5"/>
      <c r="J155" s="5"/>
      <c r="K155" s="5"/>
      <c r="M155" s="42"/>
      <c r="N155" s="42"/>
      <c r="O155" s="42"/>
      <c r="P155" s="42"/>
      <c r="S155" s="42"/>
      <c r="T155" s="42"/>
      <c r="U155" s="42"/>
      <c r="V155" s="42"/>
      <c r="Y155" s="42"/>
      <c r="Z155" s="42"/>
      <c r="AA155" s="42"/>
      <c r="AB155" s="42"/>
      <c r="AC155" s="42"/>
      <c r="AD155" s="42"/>
      <c r="AG155" s="27"/>
      <c r="AH155" s="27"/>
      <c r="AI155" s="27"/>
      <c r="AJ155" s="27"/>
      <c r="AK155" s="27"/>
      <c r="AL155" s="27"/>
      <c r="AM155" s="27"/>
      <c r="AN155" s="27"/>
      <c r="AO155" s="27"/>
    </row>
    <row r="156" spans="1:41" s="32" customFormat="1" x14ac:dyDescent="0.25">
      <c r="A156" s="8"/>
      <c r="B156" s="2"/>
      <c r="C156" s="2"/>
      <c r="D156" s="2"/>
      <c r="E156" s="7"/>
      <c r="F156" s="5"/>
      <c r="G156" s="5"/>
      <c r="H156" s="5"/>
      <c r="I156" s="5"/>
      <c r="J156" s="5"/>
      <c r="K156" s="5"/>
      <c r="M156" s="42"/>
      <c r="N156" s="42"/>
      <c r="O156" s="42"/>
      <c r="P156" s="42"/>
      <c r="S156" s="42"/>
      <c r="T156" s="42"/>
      <c r="U156" s="42"/>
      <c r="V156" s="42"/>
      <c r="Y156" s="42"/>
      <c r="Z156" s="42"/>
      <c r="AA156" s="42"/>
      <c r="AB156" s="42"/>
      <c r="AC156" s="42"/>
      <c r="AD156" s="42"/>
      <c r="AG156" s="27"/>
      <c r="AH156" s="27"/>
      <c r="AI156" s="27"/>
      <c r="AJ156" s="27"/>
      <c r="AK156" s="27"/>
      <c r="AL156" s="27"/>
      <c r="AM156" s="27"/>
      <c r="AN156" s="27"/>
      <c r="AO156" s="27"/>
    </row>
    <row r="157" spans="1:41" s="32" customFormat="1" x14ac:dyDescent="0.25">
      <c r="A157" s="8"/>
      <c r="B157" s="2"/>
      <c r="C157" s="2"/>
      <c r="D157" s="2"/>
      <c r="E157" s="7"/>
      <c r="F157" s="5"/>
      <c r="G157" s="5"/>
      <c r="H157" s="5"/>
      <c r="I157" s="5"/>
      <c r="J157" s="5"/>
      <c r="K157" s="5"/>
      <c r="M157" s="42"/>
      <c r="N157" s="42"/>
      <c r="O157" s="42"/>
      <c r="P157" s="42"/>
      <c r="S157" s="42"/>
      <c r="T157" s="42"/>
      <c r="U157" s="42"/>
      <c r="V157" s="42"/>
      <c r="Y157" s="42"/>
      <c r="Z157" s="42"/>
      <c r="AA157" s="42"/>
      <c r="AB157" s="42"/>
      <c r="AC157" s="42"/>
      <c r="AD157" s="42"/>
      <c r="AG157" s="27"/>
      <c r="AH157" s="27"/>
      <c r="AI157" s="27"/>
      <c r="AJ157" s="27"/>
      <c r="AK157" s="27"/>
      <c r="AL157" s="27"/>
      <c r="AM157" s="27"/>
      <c r="AN157" s="27"/>
      <c r="AO157" s="27"/>
    </row>
    <row r="158" spans="1:41" s="32" customFormat="1" x14ac:dyDescent="0.25">
      <c r="A158" s="8"/>
      <c r="B158" s="2"/>
      <c r="C158" s="2"/>
      <c r="D158" s="2"/>
      <c r="E158" s="7"/>
      <c r="F158" s="5"/>
      <c r="G158" s="5"/>
      <c r="H158" s="5"/>
      <c r="I158" s="5"/>
      <c r="J158" s="5"/>
      <c r="K158" s="5"/>
      <c r="M158" s="42"/>
      <c r="N158" s="42"/>
      <c r="O158" s="42"/>
      <c r="P158" s="42"/>
      <c r="S158" s="42"/>
      <c r="T158" s="42"/>
      <c r="U158" s="42"/>
      <c r="V158" s="42"/>
      <c r="Y158" s="42"/>
      <c r="Z158" s="42"/>
      <c r="AA158" s="42"/>
      <c r="AB158" s="42"/>
      <c r="AC158" s="42"/>
      <c r="AD158" s="42"/>
      <c r="AG158" s="27"/>
      <c r="AH158" s="27"/>
      <c r="AI158" s="27"/>
      <c r="AJ158" s="27"/>
      <c r="AK158" s="27"/>
      <c r="AL158" s="27"/>
      <c r="AM158" s="27"/>
      <c r="AN158" s="27"/>
      <c r="AO158" s="27"/>
    </row>
    <row r="159" spans="1:41" s="32" customFormat="1" x14ac:dyDescent="0.25">
      <c r="A159" s="8"/>
      <c r="B159" s="2"/>
      <c r="C159" s="2"/>
      <c r="D159" s="2"/>
      <c r="E159" s="7"/>
      <c r="F159" s="5"/>
      <c r="G159" s="5"/>
      <c r="H159" s="5"/>
      <c r="I159" s="5"/>
      <c r="J159" s="5"/>
      <c r="K159" s="5"/>
      <c r="M159" s="42"/>
      <c r="N159" s="42"/>
      <c r="O159" s="42"/>
      <c r="P159" s="42"/>
      <c r="S159" s="42"/>
      <c r="T159" s="42"/>
      <c r="U159" s="42"/>
      <c r="V159" s="42"/>
      <c r="Y159" s="42"/>
      <c r="Z159" s="42"/>
      <c r="AA159" s="42"/>
      <c r="AB159" s="42"/>
      <c r="AC159" s="42"/>
      <c r="AD159" s="42"/>
      <c r="AG159" s="27"/>
      <c r="AH159" s="27"/>
      <c r="AI159" s="27"/>
      <c r="AJ159" s="27"/>
      <c r="AK159" s="27"/>
      <c r="AL159" s="27"/>
      <c r="AM159" s="27"/>
      <c r="AN159" s="27"/>
      <c r="AO159" s="27"/>
    </row>
    <row r="160" spans="1:41" s="32" customFormat="1" x14ac:dyDescent="0.25">
      <c r="A160" s="8"/>
      <c r="B160" s="2"/>
      <c r="C160" s="2"/>
      <c r="D160" s="2"/>
      <c r="E160" s="7"/>
      <c r="F160" s="5"/>
      <c r="G160" s="5"/>
      <c r="H160" s="5"/>
      <c r="I160" s="5"/>
      <c r="J160" s="5"/>
      <c r="K160" s="5"/>
      <c r="M160" s="42"/>
      <c r="N160" s="42"/>
      <c r="O160" s="42"/>
      <c r="P160" s="42"/>
      <c r="S160" s="42"/>
      <c r="T160" s="42"/>
      <c r="U160" s="42"/>
      <c r="V160" s="42"/>
      <c r="Y160" s="42"/>
      <c r="Z160" s="42"/>
      <c r="AA160" s="42"/>
      <c r="AB160" s="42"/>
      <c r="AC160" s="42"/>
      <c r="AD160" s="42"/>
      <c r="AG160" s="27"/>
      <c r="AH160" s="27"/>
      <c r="AI160" s="27"/>
      <c r="AJ160" s="27"/>
      <c r="AK160" s="27"/>
      <c r="AL160" s="27"/>
      <c r="AM160" s="27"/>
      <c r="AN160" s="27"/>
      <c r="AO160" s="27"/>
    </row>
    <row r="161" spans="1:41" s="32" customFormat="1" x14ac:dyDescent="0.25">
      <c r="A161" s="8"/>
      <c r="B161" s="2"/>
      <c r="C161" s="2"/>
      <c r="D161" s="2"/>
      <c r="E161" s="7"/>
      <c r="F161" s="5"/>
      <c r="G161" s="5"/>
      <c r="H161" s="5"/>
      <c r="I161" s="5"/>
      <c r="J161" s="5"/>
      <c r="K161" s="5"/>
      <c r="M161" s="42"/>
      <c r="N161" s="42"/>
      <c r="O161" s="42"/>
      <c r="P161" s="42"/>
      <c r="S161" s="42"/>
      <c r="T161" s="42"/>
      <c r="U161" s="42"/>
      <c r="V161" s="42"/>
      <c r="Y161" s="42"/>
      <c r="Z161" s="42"/>
      <c r="AA161" s="42"/>
      <c r="AB161" s="42"/>
      <c r="AC161" s="42"/>
      <c r="AD161" s="42"/>
      <c r="AG161" s="27"/>
      <c r="AH161" s="27"/>
      <c r="AI161" s="27"/>
      <c r="AJ161" s="27"/>
      <c r="AK161" s="27"/>
      <c r="AL161" s="27"/>
      <c r="AM161" s="27"/>
      <c r="AN161" s="27"/>
      <c r="AO161" s="27"/>
    </row>
    <row r="162" spans="1:41" s="32" customFormat="1" x14ac:dyDescent="0.25">
      <c r="A162" s="8"/>
      <c r="B162" s="2"/>
      <c r="C162" s="2"/>
      <c r="D162" s="2"/>
      <c r="E162" s="7"/>
      <c r="F162" s="5"/>
      <c r="G162" s="5"/>
      <c r="H162" s="5"/>
      <c r="I162" s="5"/>
      <c r="J162" s="5"/>
      <c r="K162" s="5"/>
      <c r="M162" s="42"/>
      <c r="N162" s="42"/>
      <c r="O162" s="42"/>
      <c r="P162" s="42"/>
      <c r="S162" s="42"/>
      <c r="T162" s="42"/>
      <c r="U162" s="42"/>
      <c r="V162" s="42"/>
      <c r="Y162" s="42"/>
      <c r="Z162" s="42"/>
      <c r="AA162" s="42"/>
      <c r="AB162" s="42"/>
      <c r="AC162" s="42"/>
      <c r="AD162" s="42"/>
      <c r="AG162" s="27"/>
      <c r="AH162" s="27"/>
      <c r="AI162" s="27"/>
      <c r="AJ162" s="27"/>
      <c r="AK162" s="27"/>
      <c r="AL162" s="27"/>
      <c r="AM162" s="27"/>
      <c r="AN162" s="27"/>
      <c r="AO162" s="27"/>
    </row>
    <row r="163" spans="1:41" s="32" customFormat="1" x14ac:dyDescent="0.25">
      <c r="A163" s="8"/>
      <c r="B163" s="2"/>
      <c r="C163" s="2"/>
      <c r="D163" s="2"/>
      <c r="E163" s="7"/>
      <c r="F163" s="5"/>
      <c r="G163" s="5"/>
      <c r="H163" s="5"/>
      <c r="I163" s="5"/>
      <c r="J163" s="5"/>
      <c r="K163" s="5"/>
      <c r="M163" s="42"/>
      <c r="N163" s="42"/>
      <c r="O163" s="42"/>
      <c r="P163" s="42"/>
      <c r="S163" s="42"/>
      <c r="T163" s="42"/>
      <c r="U163" s="42"/>
      <c r="V163" s="42"/>
      <c r="Y163" s="42"/>
      <c r="Z163" s="42"/>
      <c r="AA163" s="42"/>
      <c r="AB163" s="42"/>
      <c r="AC163" s="42"/>
      <c r="AD163" s="42"/>
      <c r="AG163" s="27"/>
      <c r="AH163" s="27"/>
      <c r="AI163" s="27"/>
      <c r="AJ163" s="27"/>
      <c r="AK163" s="27"/>
      <c r="AL163" s="27"/>
      <c r="AM163" s="27"/>
      <c r="AN163" s="27"/>
      <c r="AO163" s="27"/>
    </row>
    <row r="164" spans="1:41" s="32" customFormat="1" x14ac:dyDescent="0.25">
      <c r="A164" s="8"/>
      <c r="B164" s="2"/>
      <c r="C164" s="2"/>
      <c r="D164" s="2"/>
      <c r="E164" s="7"/>
      <c r="F164" s="5"/>
      <c r="G164" s="5"/>
      <c r="H164" s="5"/>
      <c r="I164" s="5"/>
      <c r="J164" s="5"/>
      <c r="K164" s="5"/>
      <c r="M164" s="42"/>
      <c r="N164" s="42"/>
      <c r="O164" s="42"/>
      <c r="P164" s="42"/>
      <c r="S164" s="42"/>
      <c r="T164" s="42"/>
      <c r="U164" s="42"/>
      <c r="V164" s="42"/>
      <c r="Y164" s="42"/>
      <c r="Z164" s="42"/>
      <c r="AA164" s="42"/>
      <c r="AB164" s="42"/>
      <c r="AC164" s="42"/>
      <c r="AD164" s="42"/>
      <c r="AG164" s="27"/>
      <c r="AH164" s="27"/>
      <c r="AI164" s="27"/>
      <c r="AJ164" s="27"/>
      <c r="AK164" s="27"/>
      <c r="AL164" s="27"/>
      <c r="AM164" s="27"/>
      <c r="AN164" s="27"/>
      <c r="AO164" s="27"/>
    </row>
    <row r="165" spans="1:41" s="32" customFormat="1" x14ac:dyDescent="0.25">
      <c r="A165" s="8"/>
      <c r="B165" s="2"/>
      <c r="C165" s="2"/>
      <c r="D165" s="2"/>
      <c r="E165" s="7"/>
      <c r="F165" s="5"/>
      <c r="G165" s="5"/>
      <c r="H165" s="5"/>
      <c r="I165" s="5"/>
      <c r="J165" s="5"/>
      <c r="K165" s="5"/>
      <c r="M165" s="42"/>
      <c r="N165" s="42"/>
      <c r="O165" s="42"/>
      <c r="P165" s="42"/>
      <c r="S165" s="42"/>
      <c r="T165" s="42"/>
      <c r="U165" s="42"/>
      <c r="V165" s="42"/>
      <c r="Y165" s="42"/>
      <c r="Z165" s="42"/>
      <c r="AA165" s="42"/>
      <c r="AB165" s="42"/>
      <c r="AC165" s="42"/>
      <c r="AD165" s="42"/>
      <c r="AG165" s="27"/>
      <c r="AH165" s="27"/>
      <c r="AI165" s="27"/>
      <c r="AJ165" s="27"/>
      <c r="AK165" s="27"/>
      <c r="AL165" s="27"/>
      <c r="AM165" s="27"/>
      <c r="AN165" s="27"/>
      <c r="AO165" s="27"/>
    </row>
    <row r="166" spans="1:41" s="32" customFormat="1" x14ac:dyDescent="0.25">
      <c r="A166" s="8"/>
      <c r="B166" s="2"/>
      <c r="C166" s="2"/>
      <c r="D166" s="2"/>
      <c r="E166" s="7"/>
      <c r="F166" s="5"/>
      <c r="G166" s="5"/>
      <c r="H166" s="5"/>
      <c r="I166" s="5"/>
      <c r="J166" s="5"/>
      <c r="K166" s="5"/>
      <c r="M166" s="42"/>
      <c r="N166" s="42"/>
      <c r="O166" s="42"/>
      <c r="P166" s="42"/>
      <c r="S166" s="42"/>
      <c r="T166" s="42"/>
      <c r="U166" s="42"/>
      <c r="V166" s="42"/>
      <c r="Y166" s="42"/>
      <c r="Z166" s="42"/>
      <c r="AA166" s="42"/>
      <c r="AB166" s="42"/>
      <c r="AC166" s="42"/>
      <c r="AD166" s="42"/>
      <c r="AG166" s="27"/>
      <c r="AH166" s="27"/>
      <c r="AI166" s="27"/>
      <c r="AJ166" s="27"/>
      <c r="AK166" s="27"/>
      <c r="AL166" s="27"/>
      <c r="AM166" s="27"/>
      <c r="AN166" s="27"/>
      <c r="AO166" s="27"/>
    </row>
    <row r="167" spans="1:41" s="32" customFormat="1" x14ac:dyDescent="0.25">
      <c r="A167" s="8"/>
      <c r="B167" s="2"/>
      <c r="C167" s="2"/>
      <c r="D167" s="2"/>
      <c r="E167" s="7"/>
      <c r="F167" s="5"/>
      <c r="G167" s="5"/>
      <c r="H167" s="5"/>
      <c r="I167" s="5"/>
      <c r="J167" s="5"/>
      <c r="K167" s="5"/>
      <c r="M167" s="42"/>
      <c r="N167" s="42"/>
      <c r="O167" s="42"/>
      <c r="P167" s="42"/>
      <c r="S167" s="42"/>
      <c r="T167" s="42"/>
      <c r="U167" s="42"/>
      <c r="V167" s="42"/>
      <c r="Y167" s="42"/>
      <c r="Z167" s="42"/>
      <c r="AA167" s="42"/>
      <c r="AB167" s="42"/>
      <c r="AC167" s="42"/>
      <c r="AD167" s="42"/>
      <c r="AG167" s="27"/>
      <c r="AH167" s="27"/>
      <c r="AI167" s="27"/>
      <c r="AJ167" s="27"/>
      <c r="AK167" s="27"/>
      <c r="AL167" s="27"/>
      <c r="AM167" s="27"/>
      <c r="AN167" s="27"/>
      <c r="AO167" s="27"/>
    </row>
    <row r="168" spans="1:41" s="32" customFormat="1" x14ac:dyDescent="0.25">
      <c r="A168" s="8"/>
      <c r="B168" s="2"/>
      <c r="C168" s="2"/>
      <c r="D168" s="2"/>
      <c r="E168" s="7"/>
      <c r="F168" s="5"/>
      <c r="G168" s="5"/>
      <c r="H168" s="5"/>
      <c r="I168" s="5"/>
      <c r="J168" s="5"/>
      <c r="K168" s="5"/>
      <c r="M168" s="42"/>
      <c r="N168" s="42"/>
      <c r="O168" s="42"/>
      <c r="P168" s="42"/>
      <c r="S168" s="42"/>
      <c r="T168" s="42"/>
      <c r="U168" s="42"/>
      <c r="V168" s="42"/>
      <c r="Y168" s="42"/>
      <c r="Z168" s="42"/>
      <c r="AA168" s="42"/>
      <c r="AB168" s="42"/>
      <c r="AC168" s="42"/>
      <c r="AD168" s="42"/>
      <c r="AG168" s="27"/>
      <c r="AH168" s="27"/>
      <c r="AI168" s="27"/>
      <c r="AJ168" s="27"/>
      <c r="AK168" s="27"/>
      <c r="AL168" s="27"/>
      <c r="AM168" s="27"/>
      <c r="AN168" s="27"/>
      <c r="AO168" s="27"/>
    </row>
    <row r="169" spans="1:41" s="32" customFormat="1" x14ac:dyDescent="0.25">
      <c r="A169" s="8"/>
      <c r="B169" s="2"/>
      <c r="C169" s="2"/>
      <c r="D169" s="2"/>
      <c r="E169" s="7"/>
      <c r="F169" s="5"/>
      <c r="G169" s="5"/>
      <c r="H169" s="5"/>
      <c r="I169" s="5"/>
      <c r="J169" s="5"/>
      <c r="K169" s="5"/>
      <c r="M169" s="42"/>
      <c r="N169" s="42"/>
      <c r="O169" s="42"/>
      <c r="P169" s="42"/>
      <c r="S169" s="42"/>
      <c r="T169" s="42"/>
      <c r="U169" s="42"/>
      <c r="V169" s="42"/>
      <c r="Y169" s="42"/>
      <c r="Z169" s="42"/>
      <c r="AA169" s="42"/>
      <c r="AB169" s="42"/>
      <c r="AC169" s="42"/>
      <c r="AD169" s="42"/>
      <c r="AG169" s="27"/>
      <c r="AH169" s="27"/>
      <c r="AI169" s="27"/>
      <c r="AJ169" s="27"/>
      <c r="AK169" s="27"/>
      <c r="AL169" s="27"/>
      <c r="AM169" s="27"/>
      <c r="AN169" s="27"/>
      <c r="AO169" s="27"/>
    </row>
    <row r="170" spans="1:41" s="32" customFormat="1" x14ac:dyDescent="0.25">
      <c r="A170" s="8"/>
      <c r="B170" s="2"/>
      <c r="C170" s="2"/>
      <c r="D170" s="2"/>
      <c r="E170" s="7"/>
      <c r="F170" s="5"/>
      <c r="G170" s="5"/>
      <c r="H170" s="5"/>
      <c r="I170" s="5"/>
      <c r="J170" s="5"/>
      <c r="K170" s="5"/>
      <c r="M170" s="42"/>
      <c r="N170" s="42"/>
      <c r="O170" s="42"/>
      <c r="P170" s="42"/>
      <c r="S170" s="42"/>
      <c r="T170" s="42"/>
      <c r="U170" s="42"/>
      <c r="V170" s="42"/>
      <c r="Y170" s="42"/>
      <c r="Z170" s="42"/>
      <c r="AA170" s="42"/>
      <c r="AB170" s="42"/>
      <c r="AC170" s="42"/>
      <c r="AD170" s="42"/>
      <c r="AG170" s="27"/>
      <c r="AH170" s="27"/>
      <c r="AI170" s="27"/>
      <c r="AJ170" s="27"/>
      <c r="AK170" s="27"/>
      <c r="AL170" s="27"/>
      <c r="AM170" s="27"/>
      <c r="AN170" s="27"/>
      <c r="AO170" s="27"/>
    </row>
    <row r="171" spans="1:41" s="32" customFormat="1" x14ac:dyDescent="0.25">
      <c r="A171" s="8"/>
      <c r="B171" s="2"/>
      <c r="C171" s="2"/>
      <c r="D171" s="2"/>
      <c r="E171" s="7"/>
      <c r="F171" s="5"/>
      <c r="G171" s="5"/>
      <c r="H171" s="5"/>
      <c r="I171" s="5"/>
      <c r="J171" s="5"/>
      <c r="K171" s="5"/>
      <c r="M171" s="42"/>
      <c r="N171" s="42"/>
      <c r="O171" s="42"/>
      <c r="P171" s="42"/>
      <c r="S171" s="42"/>
      <c r="T171" s="42"/>
      <c r="U171" s="42"/>
      <c r="V171" s="42"/>
      <c r="Y171" s="42"/>
      <c r="Z171" s="42"/>
      <c r="AA171" s="42"/>
      <c r="AB171" s="42"/>
      <c r="AC171" s="42"/>
      <c r="AD171" s="42"/>
      <c r="AG171" s="27"/>
      <c r="AH171" s="27"/>
      <c r="AI171" s="27"/>
      <c r="AJ171" s="27"/>
      <c r="AK171" s="27"/>
      <c r="AL171" s="27"/>
      <c r="AM171" s="27"/>
      <c r="AN171" s="27"/>
      <c r="AO171" s="27"/>
    </row>
    <row r="172" spans="1:41" s="32" customFormat="1" x14ac:dyDescent="0.25">
      <c r="A172" s="8"/>
      <c r="B172" s="2"/>
      <c r="C172" s="2"/>
      <c r="D172" s="2"/>
      <c r="E172" s="7"/>
      <c r="F172" s="5"/>
      <c r="G172" s="5"/>
      <c r="H172" s="5"/>
      <c r="I172" s="5"/>
      <c r="J172" s="5"/>
      <c r="K172" s="5"/>
      <c r="M172" s="42"/>
      <c r="N172" s="42"/>
      <c r="O172" s="42"/>
      <c r="P172" s="42"/>
      <c r="S172" s="42"/>
      <c r="T172" s="42"/>
      <c r="U172" s="42"/>
      <c r="V172" s="42"/>
      <c r="Y172" s="42"/>
      <c r="Z172" s="42"/>
      <c r="AA172" s="42"/>
      <c r="AB172" s="42"/>
      <c r="AC172" s="42"/>
      <c r="AD172" s="42"/>
      <c r="AG172" s="27"/>
      <c r="AH172" s="27"/>
      <c r="AI172" s="27"/>
      <c r="AJ172" s="27"/>
      <c r="AK172" s="27"/>
      <c r="AL172" s="27"/>
      <c r="AM172" s="27"/>
      <c r="AN172" s="27"/>
      <c r="AO172" s="27"/>
    </row>
    <row r="173" spans="1:41" s="32" customFormat="1" x14ac:dyDescent="0.25">
      <c r="A173" s="8"/>
      <c r="B173" s="2"/>
      <c r="C173" s="2"/>
      <c r="D173" s="2"/>
      <c r="E173" s="7"/>
      <c r="F173" s="5"/>
      <c r="G173" s="5"/>
      <c r="H173" s="5"/>
      <c r="I173" s="5"/>
      <c r="J173" s="5"/>
      <c r="K173" s="5"/>
      <c r="M173" s="42"/>
      <c r="N173" s="42"/>
      <c r="O173" s="42"/>
      <c r="P173" s="42"/>
      <c r="S173" s="42"/>
      <c r="T173" s="42"/>
      <c r="U173" s="42"/>
      <c r="V173" s="42"/>
      <c r="Y173" s="42"/>
      <c r="Z173" s="42"/>
      <c r="AA173" s="42"/>
      <c r="AB173" s="42"/>
      <c r="AC173" s="42"/>
      <c r="AD173" s="42"/>
      <c r="AG173" s="27"/>
      <c r="AH173" s="27"/>
      <c r="AI173" s="27"/>
      <c r="AJ173" s="27"/>
      <c r="AK173" s="27"/>
      <c r="AL173" s="27"/>
      <c r="AM173" s="27"/>
      <c r="AN173" s="27"/>
      <c r="AO173" s="27"/>
    </row>
    <row r="174" spans="1:41" s="32" customFormat="1" x14ac:dyDescent="0.25">
      <c r="A174" s="8"/>
      <c r="B174" s="2"/>
      <c r="C174" s="2"/>
      <c r="D174" s="2"/>
      <c r="E174" s="7"/>
      <c r="F174" s="5"/>
      <c r="G174" s="5"/>
      <c r="H174" s="5"/>
      <c r="I174" s="5"/>
      <c r="J174" s="5"/>
      <c r="K174" s="5"/>
      <c r="M174" s="42"/>
      <c r="N174" s="42"/>
      <c r="O174" s="42"/>
      <c r="P174" s="42"/>
      <c r="S174" s="42"/>
      <c r="T174" s="42"/>
      <c r="U174" s="42"/>
      <c r="V174" s="42"/>
      <c r="Y174" s="42"/>
      <c r="Z174" s="42"/>
      <c r="AA174" s="42"/>
      <c r="AB174" s="42"/>
      <c r="AC174" s="42"/>
      <c r="AD174" s="42"/>
      <c r="AG174" s="27"/>
      <c r="AH174" s="27"/>
      <c r="AI174" s="27"/>
      <c r="AJ174" s="27"/>
      <c r="AK174" s="27"/>
      <c r="AL174" s="27"/>
      <c r="AM174" s="27"/>
      <c r="AN174" s="27"/>
      <c r="AO174" s="27"/>
    </row>
    <row r="175" spans="1:41" s="32" customFormat="1" x14ac:dyDescent="0.25">
      <c r="A175" s="8"/>
      <c r="B175" s="2"/>
      <c r="C175" s="2"/>
      <c r="D175" s="2"/>
      <c r="E175" s="7"/>
      <c r="F175" s="5"/>
      <c r="G175" s="5"/>
      <c r="H175" s="5"/>
      <c r="I175" s="5"/>
      <c r="J175" s="5"/>
      <c r="K175" s="5"/>
      <c r="M175" s="42"/>
      <c r="N175" s="42"/>
      <c r="O175" s="42"/>
      <c r="P175" s="42"/>
      <c r="S175" s="42"/>
      <c r="T175" s="42"/>
      <c r="U175" s="42"/>
      <c r="V175" s="42"/>
      <c r="Y175" s="42"/>
      <c r="Z175" s="42"/>
      <c r="AA175" s="42"/>
      <c r="AB175" s="42"/>
      <c r="AC175" s="42"/>
      <c r="AD175" s="42"/>
      <c r="AG175" s="27"/>
      <c r="AH175" s="27"/>
      <c r="AI175" s="27"/>
      <c r="AJ175" s="27"/>
      <c r="AK175" s="27"/>
      <c r="AL175" s="27"/>
      <c r="AM175" s="27"/>
      <c r="AN175" s="27"/>
      <c r="AO175" s="27"/>
    </row>
    <row r="176" spans="1:41" s="32" customFormat="1" x14ac:dyDescent="0.25">
      <c r="A176" s="8"/>
      <c r="B176" s="2"/>
      <c r="C176" s="2"/>
      <c r="D176" s="2"/>
      <c r="E176" s="7"/>
      <c r="F176" s="5"/>
      <c r="G176" s="5"/>
      <c r="H176" s="5"/>
      <c r="I176" s="5"/>
      <c r="J176" s="5"/>
      <c r="K176" s="5"/>
      <c r="M176" s="42"/>
      <c r="N176" s="42"/>
      <c r="O176" s="42"/>
      <c r="P176" s="42"/>
      <c r="S176" s="42"/>
      <c r="T176" s="42"/>
      <c r="U176" s="42"/>
      <c r="V176" s="42"/>
      <c r="Y176" s="42"/>
      <c r="Z176" s="42"/>
      <c r="AA176" s="42"/>
      <c r="AB176" s="42"/>
      <c r="AC176" s="42"/>
      <c r="AD176" s="42"/>
      <c r="AG176" s="27"/>
      <c r="AH176" s="27"/>
      <c r="AI176" s="27"/>
      <c r="AJ176" s="27"/>
      <c r="AK176" s="27"/>
      <c r="AL176" s="27"/>
      <c r="AM176" s="27"/>
      <c r="AN176" s="27"/>
      <c r="AO176" s="27"/>
    </row>
    <row r="177" spans="1:41" s="32" customFormat="1" x14ac:dyDescent="0.25">
      <c r="A177" s="8"/>
      <c r="B177" s="2"/>
      <c r="C177" s="2"/>
      <c r="D177" s="2"/>
      <c r="E177" s="7"/>
      <c r="F177" s="5"/>
      <c r="G177" s="5"/>
      <c r="H177" s="5"/>
      <c r="I177" s="5"/>
      <c r="J177" s="5"/>
      <c r="K177" s="5"/>
      <c r="M177" s="42"/>
      <c r="N177" s="42"/>
      <c r="O177" s="42"/>
      <c r="P177" s="42"/>
      <c r="S177" s="42"/>
      <c r="T177" s="42"/>
      <c r="U177" s="42"/>
      <c r="V177" s="42"/>
      <c r="Y177" s="42"/>
      <c r="Z177" s="42"/>
      <c r="AA177" s="42"/>
      <c r="AB177" s="42"/>
      <c r="AC177" s="42"/>
      <c r="AD177" s="42"/>
      <c r="AG177" s="27"/>
      <c r="AH177" s="27"/>
      <c r="AI177" s="27"/>
      <c r="AJ177" s="27"/>
      <c r="AK177" s="27"/>
      <c r="AL177" s="27"/>
      <c r="AM177" s="27"/>
      <c r="AN177" s="27"/>
      <c r="AO177" s="27"/>
    </row>
    <row r="178" spans="1:41" s="32" customFormat="1" x14ac:dyDescent="0.25">
      <c r="A178" s="8"/>
      <c r="B178" s="2"/>
      <c r="C178" s="2"/>
      <c r="D178" s="2"/>
      <c r="E178" s="7"/>
      <c r="F178" s="5"/>
      <c r="G178" s="5"/>
      <c r="H178" s="5"/>
      <c r="I178" s="5"/>
      <c r="J178" s="5"/>
      <c r="K178" s="5"/>
      <c r="M178" s="42"/>
      <c r="N178" s="42"/>
      <c r="O178" s="42"/>
      <c r="P178" s="42"/>
      <c r="S178" s="42"/>
      <c r="T178" s="42"/>
      <c r="U178" s="42"/>
      <c r="V178" s="42"/>
      <c r="Y178" s="42"/>
      <c r="Z178" s="42"/>
      <c r="AA178" s="42"/>
      <c r="AB178" s="42"/>
      <c r="AC178" s="42"/>
      <c r="AD178" s="42"/>
      <c r="AG178" s="27"/>
      <c r="AH178" s="27"/>
      <c r="AI178" s="27"/>
      <c r="AJ178" s="27"/>
      <c r="AK178" s="27"/>
      <c r="AL178" s="27"/>
      <c r="AM178" s="27"/>
      <c r="AN178" s="27"/>
      <c r="AO178" s="27"/>
    </row>
    <row r="179" spans="1:41" s="32" customFormat="1" x14ac:dyDescent="0.25">
      <c r="A179" s="8"/>
      <c r="B179" s="2"/>
      <c r="C179" s="2"/>
      <c r="D179" s="2"/>
      <c r="E179" s="7"/>
      <c r="F179" s="5"/>
      <c r="G179" s="5"/>
      <c r="H179" s="5"/>
      <c r="I179" s="5"/>
      <c r="J179" s="5"/>
      <c r="K179" s="5"/>
      <c r="M179" s="42"/>
      <c r="N179" s="42"/>
      <c r="O179" s="42"/>
      <c r="P179" s="42"/>
      <c r="S179" s="42"/>
      <c r="T179" s="42"/>
      <c r="U179" s="42"/>
      <c r="V179" s="42"/>
      <c r="Y179" s="42"/>
      <c r="Z179" s="42"/>
      <c r="AA179" s="42"/>
      <c r="AB179" s="42"/>
      <c r="AC179" s="42"/>
      <c r="AD179" s="42"/>
      <c r="AG179" s="27"/>
      <c r="AH179" s="27"/>
      <c r="AI179" s="27"/>
      <c r="AJ179" s="27"/>
      <c r="AK179" s="27"/>
      <c r="AL179" s="27"/>
      <c r="AM179" s="27"/>
      <c r="AN179" s="27"/>
      <c r="AO179" s="27"/>
    </row>
    <row r="180" spans="1:41" s="32" customFormat="1" x14ac:dyDescent="0.25">
      <c r="A180" s="8"/>
      <c r="B180" s="2"/>
      <c r="C180" s="2"/>
      <c r="D180" s="2"/>
      <c r="E180" s="7"/>
      <c r="F180" s="5"/>
      <c r="G180" s="5"/>
      <c r="H180" s="5"/>
      <c r="I180" s="5"/>
      <c r="J180" s="5"/>
      <c r="K180" s="5"/>
      <c r="M180" s="42"/>
      <c r="N180" s="42"/>
      <c r="O180" s="42"/>
      <c r="P180" s="42"/>
      <c r="S180" s="42"/>
      <c r="T180" s="42"/>
      <c r="U180" s="42"/>
      <c r="V180" s="42"/>
      <c r="Y180" s="42"/>
      <c r="Z180" s="42"/>
      <c r="AA180" s="42"/>
      <c r="AB180" s="42"/>
      <c r="AC180" s="42"/>
      <c r="AD180" s="42"/>
      <c r="AG180" s="27"/>
      <c r="AH180" s="27"/>
      <c r="AI180" s="27"/>
      <c r="AJ180" s="27"/>
      <c r="AK180" s="27"/>
      <c r="AL180" s="27"/>
      <c r="AM180" s="27"/>
      <c r="AN180" s="27"/>
      <c r="AO180" s="27"/>
    </row>
    <row r="181" spans="1:41" s="32" customFormat="1" x14ac:dyDescent="0.25">
      <c r="A181" s="8"/>
      <c r="B181" s="2"/>
      <c r="C181" s="2"/>
      <c r="D181" s="2"/>
      <c r="E181" s="7"/>
      <c r="F181" s="5"/>
      <c r="G181" s="5"/>
      <c r="H181" s="5"/>
      <c r="I181" s="5"/>
      <c r="J181" s="5"/>
      <c r="K181" s="5"/>
      <c r="M181" s="42"/>
      <c r="N181" s="42"/>
      <c r="O181" s="42"/>
      <c r="P181" s="42"/>
      <c r="S181" s="42"/>
      <c r="T181" s="42"/>
      <c r="U181" s="42"/>
      <c r="V181" s="42"/>
      <c r="Y181" s="42"/>
      <c r="Z181" s="42"/>
      <c r="AA181" s="42"/>
      <c r="AB181" s="42"/>
      <c r="AC181" s="42"/>
      <c r="AD181" s="42"/>
      <c r="AG181" s="27"/>
      <c r="AH181" s="27"/>
      <c r="AI181" s="27"/>
      <c r="AJ181" s="27"/>
      <c r="AK181" s="27"/>
      <c r="AL181" s="27"/>
      <c r="AM181" s="27"/>
      <c r="AN181" s="27"/>
      <c r="AO181" s="27"/>
    </row>
    <row r="182" spans="1:41" s="32" customFormat="1" x14ac:dyDescent="0.25">
      <c r="A182" s="8"/>
      <c r="B182" s="2"/>
      <c r="C182" s="2"/>
      <c r="D182" s="2"/>
      <c r="E182" s="7"/>
      <c r="F182" s="5"/>
      <c r="G182" s="5"/>
      <c r="H182" s="5"/>
      <c r="I182" s="5"/>
      <c r="J182" s="5"/>
      <c r="K182" s="5"/>
      <c r="M182" s="42"/>
      <c r="N182" s="42"/>
      <c r="O182" s="42"/>
      <c r="P182" s="42"/>
      <c r="S182" s="42"/>
      <c r="T182" s="42"/>
      <c r="U182" s="42"/>
      <c r="V182" s="42"/>
      <c r="Y182" s="42"/>
      <c r="Z182" s="42"/>
      <c r="AA182" s="42"/>
      <c r="AB182" s="42"/>
      <c r="AC182" s="42"/>
      <c r="AD182" s="42"/>
      <c r="AG182" s="27"/>
      <c r="AH182" s="27"/>
      <c r="AI182" s="27"/>
      <c r="AJ182" s="27"/>
      <c r="AK182" s="27"/>
      <c r="AL182" s="27"/>
      <c r="AM182" s="27"/>
      <c r="AN182" s="27"/>
      <c r="AO182" s="27"/>
    </row>
    <row r="183" spans="1:41" s="32" customFormat="1" x14ac:dyDescent="0.25">
      <c r="A183" s="8"/>
      <c r="B183" s="2"/>
      <c r="C183" s="2"/>
      <c r="D183" s="2"/>
      <c r="E183" s="7"/>
      <c r="F183" s="5"/>
      <c r="G183" s="5"/>
      <c r="H183" s="5"/>
      <c r="I183" s="5"/>
      <c r="J183" s="5"/>
      <c r="K183" s="5"/>
      <c r="M183" s="42"/>
      <c r="N183" s="42"/>
      <c r="O183" s="42"/>
      <c r="P183" s="42"/>
      <c r="S183" s="42"/>
      <c r="T183" s="42"/>
      <c r="U183" s="42"/>
      <c r="V183" s="42"/>
      <c r="Y183" s="42"/>
      <c r="Z183" s="42"/>
      <c r="AA183" s="42"/>
      <c r="AB183" s="42"/>
      <c r="AC183" s="42"/>
      <c r="AD183" s="42"/>
      <c r="AG183" s="27"/>
      <c r="AH183" s="27"/>
      <c r="AI183" s="27"/>
      <c r="AJ183" s="27"/>
      <c r="AK183" s="27"/>
      <c r="AL183" s="27"/>
      <c r="AM183" s="27"/>
      <c r="AN183" s="27"/>
      <c r="AO183" s="27"/>
    </row>
    <row r="184" spans="1:41" s="32" customFormat="1" x14ac:dyDescent="0.25">
      <c r="A184" s="8"/>
      <c r="B184" s="2"/>
      <c r="C184" s="2"/>
      <c r="D184" s="2"/>
      <c r="E184" s="7"/>
      <c r="F184" s="5"/>
      <c r="G184" s="5"/>
      <c r="H184" s="5"/>
      <c r="I184" s="5"/>
      <c r="J184" s="5"/>
      <c r="K184" s="5"/>
      <c r="M184" s="42"/>
      <c r="N184" s="42"/>
      <c r="O184" s="42"/>
      <c r="P184" s="42"/>
      <c r="S184" s="42"/>
      <c r="T184" s="42"/>
      <c r="U184" s="42"/>
      <c r="V184" s="42"/>
      <c r="Y184" s="42"/>
      <c r="Z184" s="42"/>
      <c r="AA184" s="42"/>
      <c r="AB184" s="42"/>
      <c r="AC184" s="42"/>
      <c r="AD184" s="42"/>
      <c r="AG184" s="27"/>
      <c r="AH184" s="27"/>
      <c r="AI184" s="27"/>
      <c r="AJ184" s="27"/>
      <c r="AK184" s="27"/>
      <c r="AL184" s="27"/>
      <c r="AM184" s="27"/>
      <c r="AN184" s="27"/>
      <c r="AO184" s="27"/>
    </row>
    <row r="185" spans="1:41" s="32" customFormat="1" x14ac:dyDescent="0.25">
      <c r="A185" s="8"/>
      <c r="B185" s="2"/>
      <c r="C185" s="2"/>
      <c r="D185" s="2"/>
      <c r="E185" s="7"/>
      <c r="F185" s="5"/>
      <c r="G185" s="5"/>
      <c r="H185" s="5"/>
      <c r="I185" s="5"/>
      <c r="J185" s="5"/>
      <c r="K185" s="5"/>
      <c r="M185" s="42"/>
      <c r="N185" s="42"/>
      <c r="O185" s="42"/>
      <c r="P185" s="42"/>
      <c r="S185" s="42"/>
      <c r="T185" s="42"/>
      <c r="U185" s="42"/>
      <c r="V185" s="42"/>
      <c r="Y185" s="42"/>
      <c r="Z185" s="42"/>
      <c r="AA185" s="42"/>
      <c r="AB185" s="42"/>
      <c r="AC185" s="42"/>
      <c r="AD185" s="42"/>
      <c r="AG185" s="27"/>
      <c r="AH185" s="27"/>
      <c r="AI185" s="27"/>
      <c r="AJ185" s="27"/>
      <c r="AK185" s="27"/>
      <c r="AL185" s="27"/>
      <c r="AM185" s="27"/>
      <c r="AN185" s="27"/>
      <c r="AO185" s="27"/>
    </row>
    <row r="186" spans="1:41" s="32" customFormat="1" x14ac:dyDescent="0.25">
      <c r="A186" s="8"/>
      <c r="B186" s="2"/>
      <c r="C186" s="2"/>
      <c r="D186" s="2"/>
      <c r="E186" s="7"/>
      <c r="F186" s="5"/>
      <c r="G186" s="5"/>
      <c r="H186" s="5"/>
      <c r="I186" s="5"/>
      <c r="J186" s="5"/>
      <c r="K186" s="5"/>
      <c r="M186" s="42"/>
      <c r="N186" s="42"/>
      <c r="O186" s="42"/>
      <c r="P186" s="42"/>
      <c r="S186" s="42"/>
      <c r="T186" s="42"/>
      <c r="U186" s="42"/>
      <c r="V186" s="42"/>
      <c r="Y186" s="42"/>
      <c r="Z186" s="42"/>
      <c r="AA186" s="42"/>
      <c r="AB186" s="42"/>
      <c r="AC186" s="42"/>
      <c r="AD186" s="42"/>
      <c r="AG186" s="27"/>
      <c r="AH186" s="27"/>
      <c r="AI186" s="27"/>
      <c r="AJ186" s="27"/>
      <c r="AK186" s="27"/>
      <c r="AL186" s="27"/>
      <c r="AM186" s="27"/>
      <c r="AN186" s="27"/>
      <c r="AO186" s="27"/>
    </row>
    <row r="187" spans="1:41" s="32" customFormat="1" x14ac:dyDescent="0.25">
      <c r="A187" s="8"/>
      <c r="B187" s="2"/>
      <c r="C187" s="2"/>
      <c r="D187" s="2"/>
      <c r="E187" s="7"/>
      <c r="F187" s="5"/>
      <c r="G187" s="5"/>
      <c r="H187" s="5"/>
      <c r="I187" s="5"/>
      <c r="J187" s="5"/>
      <c r="K187" s="5"/>
      <c r="M187" s="42"/>
      <c r="N187" s="42"/>
      <c r="O187" s="42"/>
      <c r="P187" s="42"/>
      <c r="S187" s="42"/>
      <c r="T187" s="42"/>
      <c r="U187" s="42"/>
      <c r="V187" s="42"/>
      <c r="Y187" s="42"/>
      <c r="Z187" s="42"/>
      <c r="AA187" s="42"/>
      <c r="AB187" s="42"/>
      <c r="AC187" s="42"/>
      <c r="AD187" s="42"/>
      <c r="AG187" s="27"/>
      <c r="AH187" s="27"/>
      <c r="AI187" s="27"/>
      <c r="AJ187" s="27"/>
      <c r="AK187" s="27"/>
      <c r="AL187" s="27"/>
      <c r="AM187" s="27"/>
      <c r="AN187" s="27"/>
      <c r="AO187" s="27"/>
    </row>
    <row r="188" spans="1:41" s="32" customFormat="1" x14ac:dyDescent="0.25">
      <c r="A188" s="8"/>
      <c r="B188" s="2"/>
      <c r="C188" s="2"/>
      <c r="D188" s="2"/>
      <c r="E188" s="7"/>
      <c r="F188" s="5"/>
      <c r="G188" s="5"/>
      <c r="H188" s="5"/>
      <c r="I188" s="5"/>
      <c r="J188" s="5"/>
      <c r="K188" s="5"/>
      <c r="M188" s="42"/>
      <c r="N188" s="42"/>
      <c r="O188" s="42"/>
      <c r="P188" s="42"/>
      <c r="S188" s="42"/>
      <c r="T188" s="42"/>
      <c r="U188" s="42"/>
      <c r="V188" s="42"/>
      <c r="Y188" s="42"/>
      <c r="Z188" s="42"/>
      <c r="AA188" s="42"/>
      <c r="AB188" s="42"/>
      <c r="AC188" s="42"/>
      <c r="AD188" s="42"/>
      <c r="AG188" s="27"/>
      <c r="AH188" s="27"/>
      <c r="AI188" s="27"/>
      <c r="AJ188" s="27"/>
      <c r="AK188" s="27"/>
      <c r="AL188" s="27"/>
      <c r="AM188" s="27"/>
      <c r="AN188" s="27"/>
      <c r="AO188" s="27"/>
    </row>
    <row r="189" spans="1:41" s="32" customFormat="1" x14ac:dyDescent="0.25">
      <c r="A189" s="8"/>
      <c r="B189" s="2"/>
      <c r="C189" s="2"/>
      <c r="D189" s="2"/>
      <c r="E189" s="7"/>
      <c r="F189" s="5"/>
      <c r="G189" s="5"/>
      <c r="H189" s="5"/>
      <c r="I189" s="5"/>
      <c r="J189" s="5"/>
      <c r="K189" s="5"/>
      <c r="M189" s="42"/>
      <c r="N189" s="42"/>
      <c r="O189" s="42"/>
      <c r="P189" s="42"/>
      <c r="S189" s="42"/>
      <c r="T189" s="42"/>
      <c r="U189" s="42"/>
      <c r="V189" s="42"/>
      <c r="Y189" s="42"/>
      <c r="Z189" s="42"/>
      <c r="AA189" s="42"/>
      <c r="AB189" s="42"/>
      <c r="AC189" s="42"/>
      <c r="AD189" s="42"/>
      <c r="AG189" s="27"/>
      <c r="AH189" s="27"/>
      <c r="AI189" s="27"/>
      <c r="AJ189" s="27"/>
      <c r="AK189" s="27"/>
      <c r="AL189" s="27"/>
      <c r="AM189" s="27"/>
      <c r="AN189" s="27"/>
      <c r="AO189" s="27"/>
    </row>
    <row r="190" spans="1:41" s="32" customFormat="1" x14ac:dyDescent="0.25">
      <c r="A190" s="8"/>
      <c r="B190" s="2"/>
      <c r="C190" s="2"/>
      <c r="D190" s="2"/>
      <c r="E190" s="7"/>
      <c r="F190" s="5"/>
      <c r="G190" s="5"/>
      <c r="H190" s="5"/>
      <c r="I190" s="5"/>
      <c r="J190" s="5"/>
      <c r="K190" s="5"/>
      <c r="M190" s="42"/>
      <c r="N190" s="42"/>
      <c r="O190" s="42"/>
      <c r="P190" s="42"/>
      <c r="S190" s="42"/>
      <c r="T190" s="42"/>
      <c r="U190" s="42"/>
      <c r="V190" s="42"/>
      <c r="Y190" s="42"/>
      <c r="Z190" s="42"/>
      <c r="AA190" s="42"/>
      <c r="AB190" s="42"/>
      <c r="AC190" s="42"/>
      <c r="AD190" s="42"/>
      <c r="AG190" s="27"/>
      <c r="AH190" s="27"/>
      <c r="AI190" s="27"/>
      <c r="AJ190" s="27"/>
      <c r="AK190" s="27"/>
      <c r="AL190" s="27"/>
      <c r="AM190" s="27"/>
      <c r="AN190" s="27"/>
      <c r="AO190" s="27"/>
    </row>
    <row r="191" spans="1:41" s="32" customFormat="1" x14ac:dyDescent="0.25">
      <c r="A191" s="8"/>
      <c r="B191" s="2"/>
      <c r="C191" s="2"/>
      <c r="D191" s="2"/>
      <c r="E191" s="7"/>
      <c r="F191" s="5"/>
      <c r="G191" s="5"/>
      <c r="H191" s="5"/>
      <c r="I191" s="5"/>
      <c r="J191" s="5"/>
      <c r="K191" s="5"/>
      <c r="M191" s="42"/>
      <c r="N191" s="42"/>
      <c r="O191" s="42"/>
      <c r="P191" s="42"/>
      <c r="S191" s="42"/>
      <c r="T191" s="42"/>
      <c r="U191" s="42"/>
      <c r="V191" s="42"/>
      <c r="Y191" s="42"/>
      <c r="Z191" s="42"/>
      <c r="AA191" s="42"/>
      <c r="AB191" s="42"/>
      <c r="AC191" s="42"/>
      <c r="AD191" s="42"/>
      <c r="AG191" s="27"/>
      <c r="AH191" s="27"/>
      <c r="AI191" s="27"/>
      <c r="AJ191" s="27"/>
      <c r="AK191" s="27"/>
      <c r="AL191" s="27"/>
      <c r="AM191" s="27"/>
      <c r="AN191" s="27"/>
      <c r="AO191" s="27"/>
    </row>
    <row r="192" spans="1:41" s="32" customFormat="1" x14ac:dyDescent="0.25">
      <c r="A192" s="8"/>
      <c r="B192" s="2"/>
      <c r="C192" s="2"/>
      <c r="D192" s="2"/>
      <c r="E192" s="7"/>
      <c r="F192" s="5"/>
      <c r="G192" s="5"/>
      <c r="H192" s="5"/>
      <c r="I192" s="5"/>
      <c r="J192" s="5"/>
      <c r="K192" s="5"/>
      <c r="M192" s="42"/>
      <c r="N192" s="42"/>
      <c r="O192" s="42"/>
      <c r="P192" s="42"/>
      <c r="S192" s="42"/>
      <c r="T192" s="42"/>
      <c r="U192" s="42"/>
      <c r="V192" s="42"/>
      <c r="Y192" s="42"/>
      <c r="Z192" s="42"/>
      <c r="AA192" s="42"/>
      <c r="AB192" s="42"/>
      <c r="AC192" s="42"/>
      <c r="AD192" s="42"/>
      <c r="AG192" s="27"/>
      <c r="AH192" s="27"/>
      <c r="AI192" s="27"/>
      <c r="AJ192" s="27"/>
      <c r="AK192" s="27"/>
      <c r="AL192" s="27"/>
      <c r="AM192" s="27"/>
      <c r="AN192" s="27"/>
      <c r="AO192" s="27"/>
    </row>
    <row r="193" spans="1:41" s="32" customFormat="1" x14ac:dyDescent="0.25">
      <c r="A193" s="8"/>
      <c r="B193" s="2"/>
      <c r="C193" s="2"/>
      <c r="D193" s="2"/>
      <c r="E193" s="7"/>
      <c r="F193" s="5"/>
      <c r="G193" s="5"/>
      <c r="H193" s="5"/>
      <c r="I193" s="5"/>
      <c r="J193" s="5"/>
      <c r="K193" s="5"/>
      <c r="M193" s="42"/>
      <c r="N193" s="42"/>
      <c r="O193" s="42"/>
      <c r="P193" s="42"/>
      <c r="S193" s="42"/>
      <c r="T193" s="42"/>
      <c r="U193" s="42"/>
      <c r="V193" s="42"/>
      <c r="Y193" s="42"/>
      <c r="Z193" s="42"/>
      <c r="AA193" s="42"/>
      <c r="AB193" s="42"/>
      <c r="AC193" s="42"/>
      <c r="AD193" s="42"/>
      <c r="AG193" s="27"/>
      <c r="AH193" s="27"/>
      <c r="AI193" s="27"/>
      <c r="AJ193" s="27"/>
      <c r="AK193" s="27"/>
      <c r="AL193" s="27"/>
      <c r="AM193" s="27"/>
      <c r="AN193" s="27"/>
      <c r="AO193" s="27"/>
    </row>
    <row r="194" spans="1:41" s="32" customFormat="1" x14ac:dyDescent="0.25">
      <c r="A194" s="8"/>
      <c r="B194" s="2"/>
      <c r="C194" s="2"/>
      <c r="D194" s="2"/>
      <c r="E194" s="7"/>
      <c r="F194" s="5"/>
      <c r="G194" s="5"/>
      <c r="H194" s="5"/>
      <c r="I194" s="5"/>
      <c r="J194" s="5"/>
      <c r="K194" s="5"/>
      <c r="M194" s="42"/>
      <c r="N194" s="42"/>
      <c r="O194" s="42"/>
      <c r="P194" s="42"/>
      <c r="S194" s="42"/>
      <c r="T194" s="42"/>
      <c r="U194" s="42"/>
      <c r="V194" s="42"/>
      <c r="Y194" s="42"/>
      <c r="Z194" s="42"/>
      <c r="AA194" s="42"/>
      <c r="AB194" s="42"/>
      <c r="AC194" s="42"/>
      <c r="AD194" s="42"/>
      <c r="AG194" s="27"/>
      <c r="AH194" s="27"/>
      <c r="AI194" s="27"/>
      <c r="AJ194" s="27"/>
      <c r="AK194" s="27"/>
      <c r="AL194" s="27"/>
      <c r="AM194" s="27"/>
      <c r="AN194" s="27"/>
      <c r="AO194" s="27"/>
    </row>
    <row r="195" spans="1:41" s="32" customFormat="1" x14ac:dyDescent="0.25">
      <c r="A195" s="8"/>
      <c r="B195" s="2"/>
      <c r="C195" s="2"/>
      <c r="D195" s="2"/>
      <c r="E195" s="7"/>
      <c r="F195" s="5"/>
      <c r="G195" s="5"/>
      <c r="H195" s="5"/>
      <c r="I195" s="5"/>
      <c r="J195" s="5"/>
      <c r="K195" s="5"/>
      <c r="M195" s="42"/>
      <c r="N195" s="42"/>
      <c r="O195" s="42"/>
      <c r="P195" s="42"/>
      <c r="S195" s="42"/>
      <c r="T195" s="42"/>
      <c r="U195" s="42"/>
      <c r="V195" s="42"/>
      <c r="Y195" s="42"/>
      <c r="Z195" s="42"/>
      <c r="AA195" s="42"/>
      <c r="AB195" s="42"/>
      <c r="AC195" s="42"/>
      <c r="AD195" s="42"/>
      <c r="AG195" s="27"/>
      <c r="AH195" s="27"/>
      <c r="AI195" s="27"/>
      <c r="AJ195" s="27"/>
      <c r="AK195" s="27"/>
      <c r="AL195" s="27"/>
      <c r="AM195" s="27"/>
      <c r="AN195" s="27"/>
      <c r="AO195" s="27"/>
    </row>
    <row r="196" spans="1:41" s="32" customFormat="1" x14ac:dyDescent="0.25">
      <c r="A196" s="8"/>
      <c r="B196" s="2"/>
      <c r="C196" s="2"/>
      <c r="D196" s="2"/>
      <c r="E196" s="7"/>
      <c r="F196" s="5"/>
      <c r="G196" s="5"/>
      <c r="H196" s="5"/>
      <c r="I196" s="5"/>
      <c r="J196" s="5"/>
      <c r="K196" s="5"/>
      <c r="M196" s="42"/>
      <c r="N196" s="42"/>
      <c r="O196" s="42"/>
      <c r="P196" s="42"/>
      <c r="S196" s="42"/>
      <c r="T196" s="42"/>
      <c r="U196" s="42"/>
      <c r="V196" s="42"/>
      <c r="Y196" s="42"/>
      <c r="Z196" s="42"/>
      <c r="AA196" s="42"/>
      <c r="AB196" s="42"/>
      <c r="AC196" s="42"/>
      <c r="AD196" s="42"/>
      <c r="AG196" s="27"/>
      <c r="AH196" s="27"/>
      <c r="AI196" s="27"/>
      <c r="AJ196" s="27"/>
      <c r="AK196" s="27"/>
      <c r="AL196" s="27"/>
      <c r="AM196" s="27"/>
      <c r="AN196" s="27"/>
      <c r="AO196" s="27"/>
    </row>
    <row r="197" spans="1:41" s="32" customFormat="1" x14ac:dyDescent="0.25">
      <c r="A197" s="8"/>
      <c r="B197" s="2"/>
      <c r="C197" s="2"/>
      <c r="D197" s="2"/>
      <c r="E197" s="7"/>
      <c r="F197" s="5"/>
      <c r="G197" s="5"/>
      <c r="H197" s="5"/>
      <c r="I197" s="5"/>
      <c r="J197" s="5"/>
      <c r="K197" s="5"/>
      <c r="M197" s="42"/>
      <c r="N197" s="42"/>
      <c r="O197" s="42"/>
      <c r="P197" s="42"/>
      <c r="S197" s="42"/>
      <c r="T197" s="42"/>
      <c r="U197" s="42"/>
      <c r="V197" s="42"/>
      <c r="Y197" s="42"/>
      <c r="Z197" s="42"/>
      <c r="AA197" s="42"/>
      <c r="AB197" s="42"/>
      <c r="AC197" s="42"/>
      <c r="AD197" s="42"/>
      <c r="AG197" s="27"/>
      <c r="AH197" s="27"/>
      <c r="AI197" s="27"/>
      <c r="AJ197" s="27"/>
      <c r="AK197" s="27"/>
      <c r="AL197" s="27"/>
      <c r="AM197" s="27"/>
      <c r="AN197" s="27"/>
      <c r="AO197" s="27"/>
    </row>
    <row r="198" spans="1:41" s="32" customFormat="1" x14ac:dyDescent="0.25">
      <c r="A198" s="8"/>
      <c r="B198" s="2"/>
      <c r="C198" s="2"/>
      <c r="D198" s="2"/>
      <c r="E198" s="7"/>
      <c r="F198" s="5"/>
      <c r="G198" s="5"/>
      <c r="H198" s="5"/>
      <c r="I198" s="5"/>
      <c r="J198" s="5"/>
      <c r="K198" s="5"/>
      <c r="M198" s="42"/>
      <c r="N198" s="42"/>
      <c r="O198" s="42"/>
      <c r="P198" s="42"/>
      <c r="S198" s="42"/>
      <c r="T198" s="42"/>
      <c r="U198" s="42"/>
      <c r="V198" s="42"/>
      <c r="Y198" s="42"/>
      <c r="Z198" s="42"/>
      <c r="AA198" s="42"/>
      <c r="AB198" s="42"/>
      <c r="AC198" s="42"/>
      <c r="AD198" s="42"/>
      <c r="AG198" s="27"/>
      <c r="AH198" s="27"/>
      <c r="AI198" s="27"/>
      <c r="AJ198" s="27"/>
      <c r="AK198" s="27"/>
      <c r="AL198" s="27"/>
      <c r="AM198" s="27"/>
      <c r="AN198" s="27"/>
      <c r="AO198" s="27"/>
    </row>
    <row r="199" spans="1:41" s="32" customFormat="1" x14ac:dyDescent="0.25">
      <c r="A199" s="8"/>
      <c r="B199" s="2"/>
      <c r="C199" s="2"/>
      <c r="D199" s="2"/>
      <c r="E199" s="7"/>
      <c r="F199" s="5"/>
      <c r="G199" s="5"/>
      <c r="H199" s="5"/>
      <c r="I199" s="5"/>
      <c r="J199" s="5"/>
      <c r="K199" s="5"/>
      <c r="M199" s="42"/>
      <c r="N199" s="42"/>
      <c r="O199" s="42"/>
      <c r="P199" s="42"/>
      <c r="S199" s="42"/>
      <c r="T199" s="42"/>
      <c r="U199" s="42"/>
      <c r="V199" s="42"/>
      <c r="Y199" s="42"/>
      <c r="Z199" s="42"/>
      <c r="AA199" s="42"/>
      <c r="AB199" s="42"/>
      <c r="AC199" s="42"/>
      <c r="AD199" s="42"/>
      <c r="AG199" s="27"/>
      <c r="AH199" s="27"/>
      <c r="AI199" s="27"/>
      <c r="AJ199" s="27"/>
      <c r="AK199" s="27"/>
      <c r="AL199" s="27"/>
      <c r="AM199" s="27"/>
      <c r="AN199" s="27"/>
      <c r="AO199" s="27"/>
    </row>
    <row r="200" spans="1:41" s="32" customFormat="1" x14ac:dyDescent="0.25">
      <c r="A200" s="8"/>
      <c r="B200" s="2"/>
      <c r="C200" s="2"/>
      <c r="D200" s="2"/>
      <c r="E200" s="7"/>
      <c r="F200" s="5"/>
      <c r="G200" s="5"/>
      <c r="H200" s="5"/>
      <c r="I200" s="5"/>
      <c r="J200" s="5"/>
      <c r="K200" s="5"/>
      <c r="M200" s="42"/>
      <c r="N200" s="42"/>
      <c r="O200" s="42"/>
      <c r="P200" s="42"/>
      <c r="S200" s="42"/>
      <c r="T200" s="42"/>
      <c r="U200" s="42"/>
      <c r="V200" s="42"/>
      <c r="Y200" s="42"/>
      <c r="Z200" s="42"/>
      <c r="AA200" s="42"/>
      <c r="AB200" s="42"/>
      <c r="AC200" s="42"/>
      <c r="AD200" s="42"/>
      <c r="AG200" s="27"/>
      <c r="AH200" s="27"/>
      <c r="AI200" s="27"/>
      <c r="AJ200" s="27"/>
      <c r="AK200" s="27"/>
      <c r="AL200" s="27"/>
      <c r="AM200" s="27"/>
      <c r="AN200" s="27"/>
      <c r="AO200" s="27"/>
    </row>
    <row r="201" spans="1:41" s="32" customFormat="1" x14ac:dyDescent="0.25">
      <c r="A201" s="8"/>
      <c r="B201" s="2"/>
      <c r="C201" s="2"/>
      <c r="D201" s="2"/>
      <c r="E201" s="7"/>
      <c r="F201" s="5"/>
      <c r="G201" s="5"/>
      <c r="H201" s="5"/>
      <c r="I201" s="5"/>
      <c r="J201" s="5"/>
      <c r="K201" s="5"/>
      <c r="M201" s="42"/>
      <c r="N201" s="42"/>
      <c r="O201" s="42"/>
      <c r="P201" s="42"/>
      <c r="S201" s="42"/>
      <c r="T201" s="42"/>
      <c r="U201" s="42"/>
      <c r="V201" s="42"/>
      <c r="Y201" s="42"/>
      <c r="Z201" s="42"/>
      <c r="AA201" s="42"/>
      <c r="AB201" s="42"/>
      <c r="AC201" s="42"/>
      <c r="AD201" s="42"/>
      <c r="AG201" s="27"/>
      <c r="AH201" s="27"/>
      <c r="AI201" s="27"/>
      <c r="AJ201" s="27"/>
      <c r="AK201" s="27"/>
      <c r="AL201" s="27"/>
      <c r="AM201" s="27"/>
      <c r="AN201" s="27"/>
      <c r="AO201" s="27"/>
    </row>
    <row r="202" spans="1:41" s="32" customFormat="1" x14ac:dyDescent="0.25">
      <c r="A202" s="8"/>
      <c r="B202" s="2"/>
      <c r="C202" s="2"/>
      <c r="D202" s="2"/>
      <c r="E202" s="7"/>
      <c r="F202" s="5"/>
      <c r="G202" s="5"/>
      <c r="H202" s="5"/>
      <c r="I202" s="5"/>
      <c r="J202" s="5"/>
      <c r="K202" s="5"/>
      <c r="M202" s="42"/>
      <c r="N202" s="42"/>
      <c r="O202" s="42"/>
      <c r="P202" s="42"/>
      <c r="S202" s="42"/>
      <c r="T202" s="42"/>
      <c r="U202" s="42"/>
      <c r="V202" s="42"/>
      <c r="Y202" s="42"/>
      <c r="Z202" s="42"/>
      <c r="AA202" s="42"/>
      <c r="AB202" s="42"/>
      <c r="AC202" s="42"/>
      <c r="AD202" s="42"/>
      <c r="AG202" s="27"/>
      <c r="AH202" s="27"/>
      <c r="AI202" s="27"/>
      <c r="AJ202" s="27"/>
      <c r="AK202" s="27"/>
      <c r="AL202" s="27"/>
      <c r="AM202" s="27"/>
      <c r="AN202" s="27"/>
      <c r="AO202" s="27"/>
    </row>
    <row r="203" spans="1:41" s="32" customFormat="1" x14ac:dyDescent="0.25">
      <c r="A203" s="8"/>
      <c r="B203" s="2"/>
      <c r="C203" s="2"/>
      <c r="D203" s="2"/>
      <c r="E203" s="7"/>
      <c r="F203" s="5"/>
      <c r="G203" s="5"/>
      <c r="H203" s="5"/>
      <c r="I203" s="5"/>
      <c r="J203" s="5"/>
      <c r="K203" s="5"/>
      <c r="M203" s="42"/>
      <c r="N203" s="42"/>
      <c r="O203" s="42"/>
      <c r="P203" s="42"/>
      <c r="S203" s="42"/>
      <c r="T203" s="42"/>
      <c r="U203" s="42"/>
      <c r="V203" s="42"/>
      <c r="Y203" s="42"/>
      <c r="Z203" s="42"/>
      <c r="AA203" s="42"/>
      <c r="AB203" s="42"/>
      <c r="AC203" s="42"/>
      <c r="AD203" s="42"/>
      <c r="AG203" s="27"/>
      <c r="AH203" s="27"/>
      <c r="AI203" s="27"/>
      <c r="AJ203" s="27"/>
      <c r="AK203" s="27"/>
      <c r="AL203" s="27"/>
      <c r="AM203" s="27"/>
      <c r="AN203" s="27"/>
      <c r="AO203" s="27"/>
    </row>
    <row r="204" spans="1:41" s="32" customFormat="1" x14ac:dyDescent="0.25">
      <c r="A204" s="8"/>
      <c r="B204" s="2"/>
      <c r="C204" s="2"/>
      <c r="D204" s="2"/>
      <c r="E204" s="7"/>
      <c r="F204" s="5"/>
      <c r="G204" s="5"/>
      <c r="H204" s="5"/>
      <c r="I204" s="5"/>
      <c r="J204" s="5"/>
      <c r="K204" s="5"/>
      <c r="M204" s="42"/>
      <c r="N204" s="42"/>
      <c r="O204" s="42"/>
      <c r="P204" s="42"/>
      <c r="S204" s="42"/>
      <c r="T204" s="42"/>
      <c r="U204" s="42"/>
      <c r="V204" s="42"/>
      <c r="Y204" s="42"/>
      <c r="Z204" s="42"/>
      <c r="AA204" s="42"/>
      <c r="AB204" s="42"/>
      <c r="AC204" s="42"/>
      <c r="AD204" s="42"/>
      <c r="AG204" s="27"/>
      <c r="AH204" s="27"/>
      <c r="AI204" s="27"/>
      <c r="AJ204" s="27"/>
      <c r="AK204" s="27"/>
      <c r="AL204" s="27"/>
      <c r="AM204" s="27"/>
      <c r="AN204" s="27"/>
      <c r="AO204" s="27"/>
    </row>
    <row r="205" spans="1:41" s="32" customFormat="1" x14ac:dyDescent="0.25">
      <c r="A205" s="8"/>
      <c r="B205" s="2"/>
      <c r="C205" s="2"/>
      <c r="D205" s="2"/>
      <c r="E205" s="7"/>
      <c r="F205" s="5"/>
      <c r="G205" s="5"/>
      <c r="H205" s="5"/>
      <c r="I205" s="5"/>
      <c r="J205" s="5"/>
      <c r="K205" s="5"/>
      <c r="M205" s="42"/>
      <c r="N205" s="42"/>
      <c r="O205" s="42"/>
      <c r="P205" s="42"/>
      <c r="S205" s="42"/>
      <c r="T205" s="42"/>
      <c r="U205" s="42"/>
      <c r="V205" s="42"/>
      <c r="Y205" s="42"/>
      <c r="Z205" s="42"/>
      <c r="AA205" s="42"/>
      <c r="AB205" s="42"/>
      <c r="AC205" s="42"/>
      <c r="AD205" s="42"/>
      <c r="AG205" s="27"/>
      <c r="AH205" s="27"/>
      <c r="AI205" s="27"/>
      <c r="AJ205" s="27"/>
      <c r="AK205" s="27"/>
      <c r="AL205" s="27"/>
      <c r="AM205" s="27"/>
      <c r="AN205" s="27"/>
      <c r="AO205" s="27"/>
    </row>
    <row r="206" spans="1:41" s="32" customFormat="1" x14ac:dyDescent="0.25">
      <c r="A206" s="8"/>
      <c r="B206" s="2"/>
      <c r="C206" s="2"/>
      <c r="D206" s="2"/>
      <c r="E206" s="7"/>
      <c r="F206" s="5"/>
      <c r="G206" s="5"/>
      <c r="H206" s="5"/>
      <c r="I206" s="5"/>
      <c r="J206" s="5"/>
      <c r="K206" s="5"/>
      <c r="M206" s="42"/>
      <c r="N206" s="42"/>
      <c r="O206" s="42"/>
      <c r="P206" s="42"/>
      <c r="S206" s="42"/>
      <c r="T206" s="42"/>
      <c r="U206" s="42"/>
      <c r="V206" s="42"/>
      <c r="Y206" s="42"/>
      <c r="Z206" s="42"/>
      <c r="AA206" s="42"/>
      <c r="AB206" s="42"/>
      <c r="AC206" s="42"/>
      <c r="AD206" s="42"/>
      <c r="AG206" s="27"/>
      <c r="AH206" s="27"/>
      <c r="AI206" s="27"/>
      <c r="AJ206" s="27"/>
      <c r="AK206" s="27"/>
      <c r="AL206" s="27"/>
      <c r="AM206" s="27"/>
      <c r="AN206" s="27"/>
      <c r="AO206" s="27"/>
    </row>
    <row r="207" spans="1:41" s="32" customFormat="1" x14ac:dyDescent="0.25">
      <c r="A207" s="8"/>
      <c r="B207" s="2"/>
      <c r="C207" s="2"/>
      <c r="D207" s="2"/>
      <c r="E207" s="7"/>
      <c r="F207" s="5"/>
      <c r="G207" s="5"/>
      <c r="H207" s="5"/>
      <c r="I207" s="5"/>
      <c r="J207" s="5"/>
      <c r="K207" s="5"/>
      <c r="M207" s="42"/>
      <c r="N207" s="42"/>
      <c r="O207" s="42"/>
      <c r="P207" s="42"/>
      <c r="S207" s="42"/>
      <c r="T207" s="42"/>
      <c r="U207" s="42"/>
      <c r="V207" s="42"/>
      <c r="Y207" s="42"/>
      <c r="Z207" s="42"/>
      <c r="AA207" s="42"/>
      <c r="AB207" s="42"/>
      <c r="AC207" s="42"/>
      <c r="AD207" s="42"/>
      <c r="AG207" s="27"/>
      <c r="AH207" s="27"/>
      <c r="AI207" s="27"/>
      <c r="AJ207" s="27"/>
      <c r="AK207" s="27"/>
      <c r="AL207" s="27"/>
      <c r="AM207" s="27"/>
      <c r="AN207" s="27"/>
      <c r="AO207" s="27"/>
    </row>
    <row r="208" spans="1:41" s="32" customFormat="1" x14ac:dyDescent="0.25">
      <c r="A208" s="8"/>
      <c r="B208" s="2"/>
      <c r="C208" s="2"/>
      <c r="D208" s="2"/>
      <c r="E208" s="7"/>
      <c r="F208" s="5"/>
      <c r="G208" s="5"/>
      <c r="H208" s="5"/>
      <c r="I208" s="5"/>
      <c r="J208" s="5"/>
      <c r="K208" s="5"/>
      <c r="M208" s="42"/>
      <c r="N208" s="42"/>
      <c r="O208" s="42"/>
      <c r="P208" s="42"/>
      <c r="S208" s="42"/>
      <c r="T208" s="42"/>
      <c r="U208" s="42"/>
      <c r="V208" s="42"/>
      <c r="Y208" s="42"/>
      <c r="Z208" s="42"/>
      <c r="AA208" s="42"/>
      <c r="AB208" s="42"/>
      <c r="AC208" s="42"/>
      <c r="AD208" s="42"/>
      <c r="AG208" s="27"/>
      <c r="AH208" s="27"/>
      <c r="AI208" s="27"/>
      <c r="AJ208" s="27"/>
      <c r="AK208" s="27"/>
      <c r="AL208" s="27"/>
      <c r="AM208" s="27"/>
      <c r="AN208" s="27"/>
      <c r="AO208" s="27"/>
    </row>
    <row r="209" spans="1:41" s="32" customFormat="1" x14ac:dyDescent="0.25">
      <c r="A209" s="8"/>
      <c r="B209" s="2"/>
      <c r="C209" s="2"/>
      <c r="D209" s="2"/>
      <c r="E209" s="7"/>
      <c r="F209" s="5"/>
      <c r="G209" s="5"/>
      <c r="H209" s="5"/>
      <c r="I209" s="5"/>
      <c r="J209" s="5"/>
      <c r="K209" s="5"/>
      <c r="M209" s="42"/>
      <c r="N209" s="42"/>
      <c r="O209" s="42"/>
      <c r="P209" s="42"/>
      <c r="S209" s="42"/>
      <c r="T209" s="42"/>
      <c r="U209" s="42"/>
      <c r="V209" s="42"/>
      <c r="Y209" s="42"/>
      <c r="Z209" s="42"/>
      <c r="AA209" s="42"/>
      <c r="AB209" s="42"/>
      <c r="AC209" s="42"/>
      <c r="AD209" s="42"/>
      <c r="AG209" s="27"/>
      <c r="AH209" s="27"/>
      <c r="AI209" s="27"/>
      <c r="AJ209" s="27"/>
      <c r="AK209" s="27"/>
      <c r="AL209" s="27"/>
      <c r="AM209" s="27"/>
      <c r="AN209" s="27"/>
      <c r="AO209" s="27"/>
    </row>
    <row r="210" spans="1:41" s="32" customFormat="1" x14ac:dyDescent="0.25">
      <c r="A210" s="8"/>
      <c r="B210" s="2"/>
      <c r="C210" s="2"/>
      <c r="D210" s="2"/>
      <c r="E210" s="7"/>
      <c r="F210" s="5"/>
      <c r="G210" s="5"/>
      <c r="H210" s="5"/>
      <c r="I210" s="5"/>
      <c r="J210" s="5"/>
      <c r="K210" s="5"/>
      <c r="M210" s="42"/>
      <c r="N210" s="42"/>
      <c r="O210" s="42"/>
      <c r="P210" s="42"/>
      <c r="S210" s="42"/>
      <c r="T210" s="42"/>
      <c r="U210" s="42"/>
      <c r="V210" s="42"/>
      <c r="Y210" s="42"/>
      <c r="Z210" s="42"/>
      <c r="AA210" s="42"/>
      <c r="AB210" s="42"/>
      <c r="AC210" s="42"/>
      <c r="AD210" s="42"/>
      <c r="AG210" s="27"/>
      <c r="AH210" s="27"/>
      <c r="AI210" s="27"/>
      <c r="AJ210" s="27"/>
      <c r="AK210" s="27"/>
      <c r="AL210" s="27"/>
      <c r="AM210" s="27"/>
      <c r="AN210" s="27"/>
      <c r="AO210" s="27"/>
    </row>
    <row r="211" spans="1:41" s="32" customFormat="1" x14ac:dyDescent="0.25">
      <c r="A211" s="8"/>
      <c r="B211" s="2"/>
      <c r="C211" s="2"/>
      <c r="D211" s="2"/>
      <c r="E211" s="7"/>
      <c r="F211" s="5"/>
      <c r="G211" s="5"/>
      <c r="H211" s="5"/>
      <c r="I211" s="5"/>
      <c r="J211" s="5"/>
      <c r="K211" s="5"/>
      <c r="M211" s="42"/>
      <c r="N211" s="42"/>
      <c r="O211" s="42"/>
      <c r="P211" s="42"/>
      <c r="S211" s="42"/>
      <c r="T211" s="42"/>
      <c r="U211" s="42"/>
      <c r="V211" s="42"/>
      <c r="Y211" s="42"/>
      <c r="Z211" s="42"/>
      <c r="AA211" s="42"/>
      <c r="AB211" s="42"/>
      <c r="AC211" s="42"/>
      <c r="AD211" s="42"/>
      <c r="AG211" s="27"/>
      <c r="AH211" s="27"/>
      <c r="AI211" s="27"/>
      <c r="AJ211" s="27"/>
      <c r="AK211" s="27"/>
      <c r="AL211" s="27"/>
      <c r="AM211" s="27"/>
      <c r="AN211" s="27"/>
      <c r="AO211" s="27"/>
    </row>
    <row r="212" spans="1:41" s="32" customFormat="1" x14ac:dyDescent="0.25">
      <c r="A212" s="8"/>
      <c r="B212" s="2"/>
      <c r="C212" s="2"/>
      <c r="D212" s="2"/>
      <c r="E212" s="7"/>
      <c r="F212" s="5"/>
      <c r="G212" s="5"/>
      <c r="H212" s="5"/>
      <c r="I212" s="5"/>
      <c r="J212" s="5"/>
      <c r="K212" s="5"/>
      <c r="M212" s="42"/>
      <c r="N212" s="42"/>
      <c r="O212" s="42"/>
      <c r="P212" s="42"/>
      <c r="S212" s="42"/>
      <c r="T212" s="42"/>
      <c r="U212" s="42"/>
      <c r="V212" s="42"/>
      <c r="Y212" s="42"/>
      <c r="Z212" s="42"/>
      <c r="AA212" s="42"/>
      <c r="AB212" s="42"/>
      <c r="AC212" s="42"/>
      <c r="AD212" s="42"/>
      <c r="AG212" s="27"/>
      <c r="AH212" s="27"/>
      <c r="AI212" s="27"/>
      <c r="AJ212" s="27"/>
      <c r="AK212" s="27"/>
      <c r="AL212" s="27"/>
      <c r="AM212" s="27"/>
      <c r="AN212" s="27"/>
      <c r="AO212" s="27"/>
    </row>
    <row r="213" spans="1:41" s="32" customFormat="1" x14ac:dyDescent="0.25">
      <c r="A213" s="8"/>
      <c r="B213" s="2"/>
      <c r="C213" s="2"/>
      <c r="D213" s="2"/>
      <c r="E213" s="7"/>
      <c r="F213" s="5"/>
      <c r="G213" s="5"/>
      <c r="H213" s="5"/>
      <c r="I213" s="5"/>
      <c r="J213" s="5"/>
      <c r="K213" s="5"/>
      <c r="M213" s="42"/>
      <c r="N213" s="42"/>
      <c r="O213" s="42"/>
      <c r="P213" s="42"/>
      <c r="S213" s="42"/>
      <c r="T213" s="42"/>
      <c r="U213" s="42"/>
      <c r="V213" s="42"/>
      <c r="Y213" s="42"/>
      <c r="Z213" s="42"/>
      <c r="AA213" s="42"/>
      <c r="AB213" s="42"/>
      <c r="AC213" s="42"/>
      <c r="AD213" s="42"/>
      <c r="AG213" s="27"/>
      <c r="AH213" s="27"/>
      <c r="AI213" s="27"/>
      <c r="AJ213" s="27"/>
      <c r="AK213" s="27"/>
      <c r="AL213" s="27"/>
      <c r="AM213" s="27"/>
      <c r="AN213" s="27"/>
      <c r="AO213" s="27"/>
    </row>
    <row r="214" spans="1:41" s="32" customFormat="1" x14ac:dyDescent="0.25">
      <c r="A214" s="8"/>
      <c r="B214" s="2"/>
      <c r="C214" s="2"/>
      <c r="D214" s="2"/>
      <c r="E214" s="7"/>
      <c r="F214" s="5"/>
      <c r="G214" s="5"/>
      <c r="H214" s="5"/>
      <c r="I214" s="5"/>
      <c r="J214" s="5"/>
      <c r="K214" s="5"/>
      <c r="M214" s="42"/>
      <c r="N214" s="42"/>
      <c r="O214" s="42"/>
      <c r="P214" s="42"/>
      <c r="S214" s="42"/>
      <c r="T214" s="42"/>
      <c r="U214" s="42"/>
      <c r="V214" s="42"/>
      <c r="Y214" s="42"/>
      <c r="Z214" s="42"/>
      <c r="AA214" s="42"/>
      <c r="AB214" s="42"/>
      <c r="AC214" s="42"/>
      <c r="AD214" s="42"/>
      <c r="AG214" s="27"/>
      <c r="AH214" s="27"/>
      <c r="AI214" s="27"/>
      <c r="AJ214" s="27"/>
      <c r="AK214" s="27"/>
      <c r="AL214" s="27"/>
      <c r="AM214" s="27"/>
      <c r="AN214" s="27"/>
      <c r="AO214" s="27"/>
    </row>
    <row r="215" spans="1:41" s="32" customFormat="1" x14ac:dyDescent="0.25">
      <c r="A215" s="8"/>
      <c r="B215" s="2"/>
      <c r="C215" s="2"/>
      <c r="D215" s="2"/>
      <c r="E215" s="7"/>
      <c r="F215" s="5"/>
      <c r="G215" s="5"/>
      <c r="H215" s="5"/>
      <c r="I215" s="5"/>
      <c r="J215" s="5"/>
      <c r="K215" s="5"/>
      <c r="M215" s="42"/>
      <c r="N215" s="42"/>
      <c r="O215" s="42"/>
      <c r="P215" s="42"/>
      <c r="S215" s="42"/>
      <c r="T215" s="42"/>
      <c r="U215" s="42"/>
      <c r="V215" s="42"/>
      <c r="Y215" s="42"/>
      <c r="Z215" s="42"/>
      <c r="AA215" s="42"/>
      <c r="AB215" s="42"/>
      <c r="AC215" s="42"/>
      <c r="AD215" s="42"/>
      <c r="AG215" s="27"/>
      <c r="AH215" s="27"/>
      <c r="AI215" s="27"/>
      <c r="AJ215" s="27"/>
      <c r="AK215" s="27"/>
      <c r="AL215" s="27"/>
      <c r="AM215" s="27"/>
      <c r="AN215" s="27"/>
      <c r="AO215" s="27"/>
    </row>
    <row r="216" spans="1:41" s="32" customFormat="1" x14ac:dyDescent="0.25">
      <c r="A216" s="8"/>
      <c r="B216" s="2"/>
      <c r="C216" s="2"/>
      <c r="D216" s="2"/>
      <c r="E216" s="7"/>
      <c r="F216" s="5"/>
      <c r="G216" s="5"/>
      <c r="H216" s="5"/>
      <c r="I216" s="5"/>
      <c r="J216" s="5"/>
      <c r="K216" s="5"/>
      <c r="M216" s="42"/>
      <c r="N216" s="42"/>
      <c r="O216" s="42"/>
      <c r="P216" s="42"/>
      <c r="S216" s="42"/>
      <c r="T216" s="42"/>
      <c r="U216" s="42"/>
      <c r="V216" s="42"/>
      <c r="Y216" s="42"/>
      <c r="Z216" s="42"/>
      <c r="AA216" s="42"/>
      <c r="AB216" s="42"/>
      <c r="AC216" s="42"/>
      <c r="AD216" s="42"/>
      <c r="AG216" s="27"/>
      <c r="AH216" s="27"/>
      <c r="AI216" s="27"/>
      <c r="AJ216" s="27"/>
      <c r="AK216" s="27"/>
      <c r="AL216" s="27"/>
      <c r="AM216" s="27"/>
      <c r="AN216" s="27"/>
      <c r="AO216" s="27"/>
    </row>
    <row r="217" spans="1:41" s="32" customFormat="1" x14ac:dyDescent="0.25">
      <c r="A217" s="8"/>
      <c r="B217" s="2"/>
      <c r="C217" s="2"/>
      <c r="D217" s="2"/>
      <c r="E217" s="7"/>
      <c r="F217" s="5"/>
      <c r="G217" s="5"/>
      <c r="H217" s="5"/>
      <c r="I217" s="5"/>
      <c r="J217" s="5"/>
      <c r="K217" s="5"/>
      <c r="M217" s="42"/>
      <c r="N217" s="42"/>
      <c r="O217" s="42"/>
      <c r="P217" s="42"/>
      <c r="S217" s="42"/>
      <c r="T217" s="42"/>
      <c r="U217" s="42"/>
      <c r="V217" s="42"/>
      <c r="Y217" s="42"/>
      <c r="Z217" s="42"/>
      <c r="AA217" s="42"/>
      <c r="AB217" s="42"/>
      <c r="AC217" s="42"/>
      <c r="AD217" s="42"/>
      <c r="AG217" s="27"/>
      <c r="AH217" s="27"/>
      <c r="AI217" s="27"/>
      <c r="AJ217" s="27"/>
      <c r="AK217" s="27"/>
      <c r="AL217" s="27"/>
      <c r="AM217" s="27"/>
      <c r="AN217" s="27"/>
      <c r="AO217" s="27"/>
    </row>
    <row r="218" spans="1:41" s="32" customFormat="1" x14ac:dyDescent="0.25">
      <c r="A218" s="8"/>
      <c r="B218" s="2"/>
      <c r="C218" s="2"/>
      <c r="D218" s="2"/>
      <c r="E218" s="7"/>
      <c r="F218" s="5"/>
      <c r="G218" s="5"/>
      <c r="H218" s="5"/>
      <c r="I218" s="5"/>
      <c r="J218" s="5"/>
      <c r="K218" s="5"/>
      <c r="M218" s="42"/>
      <c r="N218" s="42"/>
      <c r="O218" s="42"/>
      <c r="P218" s="42"/>
      <c r="S218" s="42"/>
      <c r="T218" s="42"/>
      <c r="U218" s="42"/>
      <c r="V218" s="42"/>
      <c r="Y218" s="42"/>
      <c r="Z218" s="42"/>
      <c r="AA218" s="42"/>
      <c r="AB218" s="42"/>
      <c r="AC218" s="42"/>
      <c r="AD218" s="42"/>
      <c r="AG218" s="27"/>
      <c r="AH218" s="27"/>
      <c r="AI218" s="27"/>
      <c r="AJ218" s="27"/>
      <c r="AK218" s="27"/>
      <c r="AL218" s="27"/>
      <c r="AM218" s="27"/>
      <c r="AN218" s="27"/>
      <c r="AO218" s="27"/>
    </row>
    <row r="219" spans="1:41" s="32" customFormat="1" x14ac:dyDescent="0.25">
      <c r="A219" s="8"/>
      <c r="B219" s="2"/>
      <c r="C219" s="2"/>
      <c r="D219" s="2"/>
      <c r="E219" s="7"/>
      <c r="F219" s="5"/>
      <c r="G219" s="5"/>
      <c r="H219" s="5"/>
      <c r="I219" s="5"/>
      <c r="J219" s="5"/>
      <c r="K219" s="5"/>
      <c r="M219" s="42"/>
      <c r="N219" s="42"/>
      <c r="O219" s="42"/>
      <c r="P219" s="42"/>
      <c r="S219" s="42"/>
      <c r="T219" s="42"/>
      <c r="U219" s="42"/>
      <c r="V219" s="42"/>
      <c r="Y219" s="42"/>
      <c r="Z219" s="42"/>
      <c r="AA219" s="42"/>
      <c r="AB219" s="42"/>
      <c r="AC219" s="42"/>
      <c r="AD219" s="42"/>
      <c r="AG219" s="27"/>
      <c r="AH219" s="27"/>
      <c r="AI219" s="27"/>
      <c r="AJ219" s="27"/>
      <c r="AK219" s="27"/>
      <c r="AL219" s="27"/>
      <c r="AM219" s="27"/>
      <c r="AN219" s="27"/>
      <c r="AO219" s="27"/>
    </row>
    <row r="220" spans="1:41" s="32" customFormat="1" x14ac:dyDescent="0.25">
      <c r="A220" s="8"/>
      <c r="B220" s="2"/>
      <c r="C220" s="2"/>
      <c r="D220" s="2"/>
      <c r="E220" s="7"/>
      <c r="F220" s="5"/>
      <c r="G220" s="5"/>
      <c r="H220" s="5"/>
      <c r="I220" s="5"/>
      <c r="J220" s="5"/>
      <c r="K220" s="5"/>
      <c r="M220" s="42"/>
      <c r="N220" s="42"/>
      <c r="O220" s="42"/>
      <c r="P220" s="42"/>
      <c r="S220" s="42"/>
      <c r="T220" s="42"/>
      <c r="U220" s="42"/>
      <c r="V220" s="42"/>
      <c r="Y220" s="42"/>
      <c r="Z220" s="42"/>
      <c r="AA220" s="42"/>
      <c r="AB220" s="42"/>
      <c r="AC220" s="42"/>
      <c r="AD220" s="42"/>
      <c r="AG220" s="27"/>
      <c r="AH220" s="27"/>
      <c r="AI220" s="27"/>
      <c r="AJ220" s="27"/>
      <c r="AK220" s="27"/>
      <c r="AL220" s="27"/>
      <c r="AM220" s="27"/>
      <c r="AN220" s="27"/>
      <c r="AO220" s="27"/>
    </row>
    <row r="221" spans="1:41" s="32" customFormat="1" x14ac:dyDescent="0.25">
      <c r="A221" s="8"/>
      <c r="B221" s="2"/>
      <c r="C221" s="2"/>
      <c r="D221" s="2"/>
      <c r="E221" s="7"/>
      <c r="F221" s="5"/>
      <c r="G221" s="5"/>
      <c r="H221" s="5"/>
      <c r="I221" s="5"/>
      <c r="J221" s="5"/>
      <c r="K221" s="5"/>
      <c r="M221" s="42"/>
      <c r="N221" s="42"/>
      <c r="O221" s="42"/>
      <c r="P221" s="42"/>
      <c r="S221" s="42"/>
      <c r="T221" s="42"/>
      <c r="U221" s="42"/>
      <c r="V221" s="42"/>
      <c r="Y221" s="42"/>
      <c r="Z221" s="42"/>
      <c r="AA221" s="42"/>
      <c r="AB221" s="42"/>
      <c r="AC221" s="42"/>
      <c r="AD221" s="42"/>
      <c r="AG221" s="27"/>
      <c r="AH221" s="27"/>
      <c r="AI221" s="27"/>
      <c r="AJ221" s="27"/>
      <c r="AK221" s="27"/>
      <c r="AL221" s="27"/>
      <c r="AM221" s="27"/>
      <c r="AN221" s="27"/>
      <c r="AO221" s="27"/>
    </row>
    <row r="222" spans="1:41" s="32" customFormat="1" x14ac:dyDescent="0.25">
      <c r="A222" s="8"/>
      <c r="B222" s="2"/>
      <c r="C222" s="2"/>
      <c r="D222" s="2"/>
      <c r="E222" s="7"/>
      <c r="F222" s="5"/>
      <c r="G222" s="5"/>
      <c r="H222" s="5"/>
      <c r="I222" s="5"/>
      <c r="J222" s="5"/>
      <c r="K222" s="5"/>
      <c r="M222" s="42"/>
      <c r="N222" s="42"/>
      <c r="O222" s="42"/>
      <c r="P222" s="42"/>
      <c r="S222" s="42"/>
      <c r="T222" s="42"/>
      <c r="U222" s="42"/>
      <c r="V222" s="42"/>
      <c r="Y222" s="42"/>
      <c r="Z222" s="42"/>
      <c r="AA222" s="42"/>
      <c r="AB222" s="42"/>
      <c r="AC222" s="42"/>
      <c r="AD222" s="42"/>
      <c r="AG222" s="27"/>
      <c r="AH222" s="27"/>
      <c r="AI222" s="27"/>
      <c r="AJ222" s="27"/>
      <c r="AK222" s="27"/>
      <c r="AL222" s="27"/>
      <c r="AM222" s="27"/>
      <c r="AN222" s="27"/>
      <c r="AO222" s="27"/>
    </row>
    <row r="223" spans="1:41" s="32" customFormat="1" x14ac:dyDescent="0.25">
      <c r="A223" s="8"/>
      <c r="B223" s="2"/>
      <c r="C223" s="2"/>
      <c r="D223" s="2"/>
      <c r="E223" s="7"/>
      <c r="F223" s="5"/>
      <c r="G223" s="5"/>
      <c r="H223" s="5"/>
      <c r="I223" s="5"/>
      <c r="J223" s="5"/>
      <c r="K223" s="5"/>
      <c r="M223" s="42"/>
      <c r="N223" s="42"/>
      <c r="O223" s="42"/>
      <c r="P223" s="42"/>
      <c r="S223" s="42"/>
      <c r="T223" s="42"/>
      <c r="U223" s="42"/>
      <c r="V223" s="42"/>
      <c r="Y223" s="42"/>
      <c r="Z223" s="42"/>
      <c r="AA223" s="42"/>
      <c r="AB223" s="42"/>
      <c r="AC223" s="42"/>
      <c r="AD223" s="42"/>
      <c r="AG223" s="27"/>
      <c r="AH223" s="27"/>
      <c r="AI223" s="27"/>
      <c r="AJ223" s="27"/>
      <c r="AK223" s="27"/>
      <c r="AL223" s="27"/>
      <c r="AM223" s="27"/>
      <c r="AN223" s="27"/>
      <c r="AO223" s="27"/>
    </row>
    <row r="224" spans="1:41" s="32" customFormat="1" x14ac:dyDescent="0.25">
      <c r="A224" s="8"/>
      <c r="B224" s="2"/>
      <c r="C224" s="2"/>
      <c r="D224" s="2"/>
      <c r="E224" s="7"/>
      <c r="F224" s="5"/>
      <c r="G224" s="5"/>
      <c r="H224" s="5"/>
      <c r="I224" s="5"/>
      <c r="J224" s="5"/>
      <c r="K224" s="5"/>
      <c r="M224" s="42"/>
      <c r="N224" s="42"/>
      <c r="O224" s="42"/>
      <c r="P224" s="42"/>
      <c r="S224" s="42"/>
      <c r="T224" s="42"/>
      <c r="U224" s="42"/>
      <c r="V224" s="42"/>
      <c r="Y224" s="42"/>
      <c r="Z224" s="42"/>
      <c r="AA224" s="42"/>
      <c r="AB224" s="42"/>
      <c r="AC224" s="42"/>
      <c r="AD224" s="42"/>
      <c r="AG224" s="27"/>
      <c r="AH224" s="27"/>
      <c r="AI224" s="27"/>
      <c r="AJ224" s="27"/>
      <c r="AK224" s="27"/>
      <c r="AL224" s="27"/>
      <c r="AM224" s="27"/>
      <c r="AN224" s="27"/>
      <c r="AO224" s="27"/>
    </row>
    <row r="225" spans="1:41" s="32" customFormat="1" x14ac:dyDescent="0.25">
      <c r="A225" s="8"/>
      <c r="B225" s="2"/>
      <c r="C225" s="2"/>
      <c r="D225" s="2"/>
      <c r="E225" s="7"/>
      <c r="F225" s="5"/>
      <c r="G225" s="5"/>
      <c r="H225" s="5"/>
      <c r="I225" s="5"/>
      <c r="J225" s="5"/>
      <c r="K225" s="5"/>
      <c r="M225" s="42"/>
      <c r="N225" s="42"/>
      <c r="O225" s="42"/>
      <c r="P225" s="42"/>
      <c r="S225" s="42"/>
      <c r="T225" s="42"/>
      <c r="U225" s="42"/>
      <c r="V225" s="42"/>
      <c r="Y225" s="42"/>
      <c r="Z225" s="42"/>
      <c r="AA225" s="42"/>
      <c r="AB225" s="42"/>
      <c r="AC225" s="42"/>
      <c r="AD225" s="42"/>
      <c r="AG225" s="27"/>
      <c r="AH225" s="27"/>
      <c r="AI225" s="27"/>
      <c r="AJ225" s="27"/>
      <c r="AK225" s="27"/>
      <c r="AL225" s="27"/>
      <c r="AM225" s="27"/>
      <c r="AN225" s="27"/>
      <c r="AO225" s="27"/>
    </row>
    <row r="226" spans="1:41" s="32" customFormat="1" x14ac:dyDescent="0.25">
      <c r="A226" s="8"/>
      <c r="B226" s="2"/>
      <c r="C226" s="2"/>
      <c r="D226" s="2"/>
      <c r="E226" s="7"/>
      <c r="F226" s="5"/>
      <c r="G226" s="5"/>
      <c r="H226" s="5"/>
      <c r="I226" s="5"/>
      <c r="J226" s="5"/>
      <c r="K226" s="5"/>
      <c r="M226" s="42"/>
      <c r="N226" s="42"/>
      <c r="O226" s="42"/>
      <c r="P226" s="42"/>
      <c r="S226" s="42"/>
      <c r="T226" s="42"/>
      <c r="U226" s="42"/>
      <c r="V226" s="42"/>
      <c r="Y226" s="42"/>
      <c r="Z226" s="42"/>
      <c r="AA226" s="42"/>
      <c r="AB226" s="42"/>
      <c r="AC226" s="42"/>
      <c r="AD226" s="42"/>
      <c r="AG226" s="27"/>
      <c r="AH226" s="27"/>
      <c r="AI226" s="27"/>
      <c r="AJ226" s="27"/>
      <c r="AK226" s="27"/>
      <c r="AL226" s="27"/>
      <c r="AM226" s="27"/>
      <c r="AN226" s="27"/>
      <c r="AO226" s="27"/>
    </row>
    <row r="227" spans="1:41" s="32" customFormat="1" x14ac:dyDescent="0.25">
      <c r="A227" s="8"/>
      <c r="B227" s="2"/>
      <c r="C227" s="2"/>
      <c r="D227" s="2"/>
      <c r="E227" s="7"/>
      <c r="F227" s="5"/>
      <c r="G227" s="5"/>
      <c r="H227" s="5"/>
      <c r="I227" s="5"/>
      <c r="J227" s="5"/>
      <c r="K227" s="5"/>
      <c r="M227" s="42"/>
      <c r="N227" s="42"/>
      <c r="O227" s="42"/>
      <c r="P227" s="42"/>
      <c r="S227" s="42"/>
      <c r="T227" s="42"/>
      <c r="U227" s="42"/>
      <c r="V227" s="42"/>
      <c r="Y227" s="42"/>
      <c r="Z227" s="42"/>
      <c r="AA227" s="42"/>
      <c r="AB227" s="42"/>
      <c r="AC227" s="42"/>
      <c r="AD227" s="42"/>
      <c r="AG227" s="27"/>
      <c r="AH227" s="27"/>
      <c r="AI227" s="27"/>
      <c r="AJ227" s="27"/>
      <c r="AK227" s="27"/>
      <c r="AL227" s="27"/>
      <c r="AM227" s="27"/>
      <c r="AN227" s="27"/>
      <c r="AO227" s="27"/>
    </row>
    <row r="228" spans="1:41" s="32" customFormat="1" x14ac:dyDescent="0.25">
      <c r="A228" s="8"/>
      <c r="B228" s="2"/>
      <c r="C228" s="2"/>
      <c r="D228" s="2"/>
      <c r="E228" s="7"/>
      <c r="F228" s="5"/>
      <c r="G228" s="5"/>
      <c r="H228" s="5"/>
      <c r="I228" s="5"/>
      <c r="J228" s="5"/>
      <c r="K228" s="5"/>
      <c r="M228" s="42"/>
      <c r="N228" s="42"/>
      <c r="O228" s="42"/>
      <c r="P228" s="42"/>
      <c r="S228" s="42"/>
      <c r="T228" s="42"/>
      <c r="U228" s="42"/>
      <c r="V228" s="42"/>
      <c r="Y228" s="42"/>
      <c r="Z228" s="42"/>
      <c r="AA228" s="42"/>
      <c r="AB228" s="42"/>
      <c r="AC228" s="42"/>
      <c r="AD228" s="42"/>
      <c r="AG228" s="27"/>
      <c r="AH228" s="27"/>
      <c r="AI228" s="27"/>
      <c r="AJ228" s="27"/>
      <c r="AK228" s="27"/>
      <c r="AL228" s="27"/>
      <c r="AM228" s="27"/>
      <c r="AN228" s="27"/>
      <c r="AO228" s="27"/>
    </row>
    <row r="229" spans="1:41" s="32" customFormat="1" x14ac:dyDescent="0.25">
      <c r="A229" s="8"/>
      <c r="B229" s="2"/>
      <c r="C229" s="2"/>
      <c r="D229" s="2"/>
      <c r="E229" s="7"/>
      <c r="F229" s="5"/>
      <c r="G229" s="5"/>
      <c r="H229" s="5"/>
      <c r="I229" s="5"/>
      <c r="J229" s="5"/>
      <c r="K229" s="5"/>
      <c r="M229" s="42"/>
      <c r="N229" s="42"/>
      <c r="O229" s="42"/>
      <c r="P229" s="42"/>
      <c r="S229" s="42"/>
      <c r="T229" s="42"/>
      <c r="U229" s="42"/>
      <c r="V229" s="42"/>
      <c r="Y229" s="42"/>
      <c r="Z229" s="42"/>
      <c r="AA229" s="42"/>
      <c r="AB229" s="42"/>
      <c r="AC229" s="42"/>
      <c r="AD229" s="42"/>
      <c r="AG229" s="27"/>
      <c r="AH229" s="27"/>
      <c r="AI229" s="27"/>
      <c r="AJ229" s="27"/>
      <c r="AK229" s="27"/>
      <c r="AL229" s="27"/>
      <c r="AM229" s="27"/>
      <c r="AN229" s="27"/>
      <c r="AO229" s="27"/>
    </row>
    <row r="230" spans="1:41" s="32" customFormat="1" x14ac:dyDescent="0.25">
      <c r="A230" s="8"/>
      <c r="B230" s="2"/>
      <c r="C230" s="2"/>
      <c r="D230" s="2"/>
      <c r="E230" s="7"/>
      <c r="F230" s="5"/>
      <c r="G230" s="5"/>
      <c r="H230" s="5"/>
      <c r="I230" s="5"/>
      <c r="J230" s="5"/>
      <c r="K230" s="5"/>
      <c r="M230" s="42"/>
      <c r="N230" s="42"/>
      <c r="O230" s="42"/>
      <c r="P230" s="42"/>
      <c r="S230" s="42"/>
      <c r="T230" s="42"/>
      <c r="U230" s="42"/>
      <c r="V230" s="42"/>
      <c r="Y230" s="42"/>
      <c r="Z230" s="42"/>
      <c r="AA230" s="42"/>
      <c r="AB230" s="42"/>
      <c r="AC230" s="42"/>
      <c r="AD230" s="42"/>
      <c r="AG230" s="27"/>
      <c r="AH230" s="27"/>
      <c r="AI230" s="27"/>
      <c r="AJ230" s="27"/>
      <c r="AK230" s="27"/>
      <c r="AL230" s="27"/>
      <c r="AM230" s="27"/>
      <c r="AN230" s="27"/>
      <c r="AO230" s="27"/>
    </row>
    <row r="231" spans="1:41" s="32" customFormat="1" x14ac:dyDescent="0.25">
      <c r="A231" s="8"/>
      <c r="B231" s="2"/>
      <c r="C231" s="2"/>
      <c r="D231" s="2"/>
      <c r="E231" s="7"/>
      <c r="F231" s="5"/>
      <c r="G231" s="5"/>
      <c r="H231" s="5"/>
      <c r="I231" s="5"/>
      <c r="J231" s="5"/>
      <c r="K231" s="5"/>
      <c r="M231" s="42"/>
      <c r="N231" s="42"/>
      <c r="O231" s="42"/>
      <c r="P231" s="42"/>
      <c r="S231" s="42"/>
      <c r="T231" s="42"/>
      <c r="U231" s="42"/>
      <c r="V231" s="42"/>
      <c r="Y231" s="42"/>
      <c r="Z231" s="42"/>
      <c r="AA231" s="42"/>
      <c r="AB231" s="42"/>
      <c r="AC231" s="42"/>
      <c r="AD231" s="42"/>
      <c r="AG231" s="27"/>
      <c r="AH231" s="27"/>
      <c r="AI231" s="27"/>
      <c r="AJ231" s="27"/>
      <c r="AK231" s="27"/>
      <c r="AL231" s="27"/>
      <c r="AM231" s="27"/>
      <c r="AN231" s="27"/>
      <c r="AO231" s="27"/>
    </row>
    <row r="232" spans="1:41" s="32" customFormat="1" x14ac:dyDescent="0.25">
      <c r="A232" s="8"/>
      <c r="B232" s="2"/>
      <c r="C232" s="2"/>
      <c r="D232" s="2"/>
      <c r="E232" s="7"/>
      <c r="F232" s="5"/>
      <c r="G232" s="5"/>
      <c r="H232" s="5"/>
      <c r="I232" s="5"/>
      <c r="J232" s="5"/>
      <c r="K232" s="5"/>
      <c r="M232" s="42"/>
      <c r="N232" s="42"/>
      <c r="O232" s="42"/>
      <c r="P232" s="42"/>
      <c r="S232" s="42"/>
      <c r="T232" s="42"/>
      <c r="U232" s="42"/>
      <c r="V232" s="42"/>
      <c r="Y232" s="42"/>
      <c r="Z232" s="42"/>
      <c r="AA232" s="42"/>
      <c r="AB232" s="42"/>
      <c r="AC232" s="42"/>
      <c r="AD232" s="42"/>
      <c r="AG232" s="27"/>
      <c r="AH232" s="27"/>
      <c r="AI232" s="27"/>
      <c r="AJ232" s="27"/>
      <c r="AK232" s="27"/>
      <c r="AL232" s="27"/>
      <c r="AM232" s="27"/>
      <c r="AN232" s="27"/>
      <c r="AO232" s="27"/>
    </row>
    <row r="233" spans="1:41" s="32" customFormat="1" x14ac:dyDescent="0.25">
      <c r="A233" s="8"/>
      <c r="B233" s="2"/>
      <c r="C233" s="2"/>
      <c r="D233" s="2"/>
      <c r="E233" s="7"/>
      <c r="F233" s="5"/>
      <c r="G233" s="5"/>
      <c r="H233" s="5"/>
      <c r="I233" s="5"/>
      <c r="J233" s="5"/>
      <c r="K233" s="5"/>
      <c r="M233" s="42"/>
      <c r="N233" s="42"/>
      <c r="O233" s="42"/>
      <c r="P233" s="42"/>
      <c r="S233" s="42"/>
      <c r="T233" s="42"/>
      <c r="U233" s="42"/>
      <c r="V233" s="42"/>
      <c r="Y233" s="42"/>
      <c r="Z233" s="42"/>
      <c r="AA233" s="42"/>
      <c r="AB233" s="42"/>
      <c r="AC233" s="42"/>
      <c r="AD233" s="42"/>
      <c r="AG233" s="27"/>
      <c r="AH233" s="27"/>
      <c r="AI233" s="27"/>
      <c r="AJ233" s="27"/>
      <c r="AK233" s="27"/>
      <c r="AL233" s="27"/>
      <c r="AM233" s="27"/>
      <c r="AN233" s="27"/>
      <c r="AO233" s="27"/>
    </row>
    <row r="234" spans="1:41" s="32" customFormat="1" x14ac:dyDescent="0.25">
      <c r="A234" s="8"/>
      <c r="B234" s="2"/>
      <c r="C234" s="2"/>
      <c r="D234" s="2"/>
      <c r="E234" s="7"/>
      <c r="F234" s="5"/>
      <c r="G234" s="5"/>
      <c r="H234" s="5"/>
      <c r="I234" s="5"/>
      <c r="J234" s="5"/>
      <c r="K234" s="5"/>
      <c r="M234" s="42"/>
      <c r="N234" s="42"/>
      <c r="O234" s="42"/>
      <c r="P234" s="42"/>
      <c r="S234" s="42"/>
      <c r="T234" s="42"/>
      <c r="U234" s="42"/>
      <c r="V234" s="42"/>
      <c r="Y234" s="42"/>
      <c r="Z234" s="42"/>
      <c r="AA234" s="42"/>
      <c r="AB234" s="42"/>
      <c r="AC234" s="42"/>
      <c r="AD234" s="42"/>
      <c r="AG234" s="27"/>
      <c r="AH234" s="27"/>
      <c r="AI234" s="27"/>
      <c r="AJ234" s="27"/>
      <c r="AK234" s="27"/>
      <c r="AL234" s="27"/>
      <c r="AM234" s="27"/>
      <c r="AN234" s="27"/>
      <c r="AO234" s="27"/>
    </row>
    <row r="235" spans="1:41" s="32" customFormat="1" x14ac:dyDescent="0.25">
      <c r="A235" s="8"/>
      <c r="B235" s="2"/>
      <c r="C235" s="2"/>
      <c r="D235" s="2"/>
      <c r="E235" s="7"/>
      <c r="F235" s="5"/>
      <c r="G235" s="5"/>
      <c r="H235" s="5"/>
      <c r="I235" s="5"/>
      <c r="J235" s="5"/>
      <c r="K235" s="5"/>
      <c r="M235" s="42"/>
      <c r="N235" s="42"/>
      <c r="O235" s="42"/>
      <c r="P235" s="42"/>
      <c r="S235" s="42"/>
      <c r="T235" s="42"/>
      <c r="U235" s="42"/>
      <c r="V235" s="42"/>
      <c r="Y235" s="42"/>
      <c r="Z235" s="42"/>
      <c r="AA235" s="42"/>
      <c r="AB235" s="42"/>
      <c r="AC235" s="42"/>
      <c r="AD235" s="42"/>
      <c r="AG235" s="27"/>
      <c r="AH235" s="27"/>
      <c r="AI235" s="27"/>
      <c r="AJ235" s="27"/>
      <c r="AK235" s="27"/>
      <c r="AL235" s="27"/>
      <c r="AM235" s="27"/>
      <c r="AN235" s="27"/>
      <c r="AO235" s="27"/>
    </row>
    <row r="236" spans="1:41" s="32" customFormat="1" x14ac:dyDescent="0.25">
      <c r="A236" s="8"/>
      <c r="B236" s="2"/>
      <c r="C236" s="2"/>
      <c r="D236" s="2"/>
      <c r="E236" s="7"/>
      <c r="F236" s="5"/>
      <c r="G236" s="5"/>
      <c r="H236" s="5"/>
      <c r="I236" s="5"/>
      <c r="J236" s="5"/>
      <c r="K236" s="5"/>
      <c r="M236" s="42"/>
      <c r="N236" s="42"/>
      <c r="O236" s="42"/>
      <c r="P236" s="42"/>
      <c r="S236" s="42"/>
      <c r="T236" s="42"/>
      <c r="U236" s="42"/>
      <c r="V236" s="42"/>
      <c r="Y236" s="42"/>
      <c r="Z236" s="42"/>
      <c r="AA236" s="42"/>
      <c r="AB236" s="42"/>
      <c r="AC236" s="42"/>
      <c r="AD236" s="42"/>
      <c r="AG236" s="27"/>
      <c r="AH236" s="27"/>
      <c r="AI236" s="27"/>
      <c r="AJ236" s="27"/>
      <c r="AK236" s="27"/>
      <c r="AL236" s="27"/>
      <c r="AM236" s="27"/>
      <c r="AN236" s="27"/>
      <c r="AO236" s="27"/>
    </row>
    <row r="237" spans="1:41" s="32" customFormat="1" x14ac:dyDescent="0.25">
      <c r="A237" s="8"/>
      <c r="B237" s="2"/>
      <c r="C237" s="2"/>
      <c r="D237" s="2"/>
      <c r="E237" s="7"/>
      <c r="F237" s="5"/>
      <c r="G237" s="5"/>
      <c r="H237" s="5"/>
      <c r="I237" s="5"/>
      <c r="J237" s="5"/>
      <c r="K237" s="5"/>
      <c r="M237" s="42"/>
      <c r="N237" s="42"/>
      <c r="O237" s="42"/>
      <c r="P237" s="42"/>
      <c r="S237" s="42"/>
      <c r="T237" s="42"/>
      <c r="U237" s="42"/>
      <c r="V237" s="42"/>
      <c r="Y237" s="42"/>
      <c r="Z237" s="42"/>
      <c r="AA237" s="42"/>
      <c r="AB237" s="42"/>
      <c r="AC237" s="42"/>
      <c r="AD237" s="42"/>
      <c r="AG237" s="27"/>
      <c r="AH237" s="27"/>
      <c r="AI237" s="27"/>
      <c r="AJ237" s="27"/>
      <c r="AK237" s="27"/>
      <c r="AL237" s="27"/>
      <c r="AM237" s="27"/>
      <c r="AN237" s="27"/>
      <c r="AO237" s="27"/>
    </row>
    <row r="238" spans="1:41" s="32" customFormat="1" x14ac:dyDescent="0.25">
      <c r="A238" s="8"/>
      <c r="B238" s="2"/>
      <c r="C238" s="2"/>
      <c r="D238" s="2"/>
      <c r="E238" s="7"/>
      <c r="F238" s="5"/>
      <c r="G238" s="5"/>
      <c r="H238" s="5"/>
      <c r="I238" s="5"/>
      <c r="J238" s="5"/>
      <c r="K238" s="5"/>
      <c r="M238" s="42"/>
      <c r="N238" s="42"/>
      <c r="O238" s="42"/>
      <c r="P238" s="42"/>
      <c r="S238" s="42"/>
      <c r="T238" s="42"/>
      <c r="U238" s="42"/>
      <c r="V238" s="42"/>
      <c r="Y238" s="42"/>
      <c r="Z238" s="42"/>
      <c r="AA238" s="42"/>
      <c r="AB238" s="42"/>
      <c r="AC238" s="42"/>
      <c r="AD238" s="42"/>
      <c r="AG238" s="27"/>
      <c r="AH238" s="27"/>
      <c r="AI238" s="27"/>
      <c r="AJ238" s="27"/>
      <c r="AK238" s="27"/>
      <c r="AL238" s="27"/>
      <c r="AM238" s="27"/>
      <c r="AN238" s="27"/>
      <c r="AO238" s="27"/>
    </row>
    <row r="239" spans="1:41" s="32" customFormat="1" x14ac:dyDescent="0.25">
      <c r="A239" s="8"/>
      <c r="B239" s="2"/>
      <c r="C239" s="2"/>
      <c r="D239" s="2"/>
      <c r="E239" s="7"/>
      <c r="F239" s="5"/>
      <c r="G239" s="5"/>
      <c r="H239" s="5"/>
      <c r="I239" s="5"/>
      <c r="J239" s="5"/>
      <c r="K239" s="5"/>
      <c r="M239" s="42"/>
      <c r="N239" s="42"/>
      <c r="O239" s="42"/>
      <c r="P239" s="42"/>
      <c r="S239" s="42"/>
      <c r="T239" s="42"/>
      <c r="U239" s="42"/>
      <c r="V239" s="42"/>
      <c r="Y239" s="42"/>
      <c r="Z239" s="42"/>
      <c r="AA239" s="42"/>
      <c r="AB239" s="42"/>
      <c r="AC239" s="42"/>
      <c r="AD239" s="42"/>
      <c r="AG239" s="27"/>
      <c r="AH239" s="27"/>
      <c r="AI239" s="27"/>
      <c r="AJ239" s="27"/>
      <c r="AK239" s="27"/>
      <c r="AL239" s="27"/>
      <c r="AM239" s="27"/>
      <c r="AN239" s="27"/>
      <c r="AO239" s="27"/>
    </row>
    <row r="240" spans="1:41" s="32" customFormat="1" x14ac:dyDescent="0.25">
      <c r="A240" s="8"/>
      <c r="B240" s="2"/>
      <c r="C240" s="2"/>
      <c r="D240" s="2"/>
      <c r="E240" s="7"/>
      <c r="F240" s="5"/>
      <c r="G240" s="5"/>
      <c r="H240" s="5"/>
      <c r="I240" s="5"/>
      <c r="J240" s="5"/>
      <c r="K240" s="5"/>
      <c r="M240" s="42"/>
      <c r="N240" s="42"/>
      <c r="O240" s="42"/>
      <c r="P240" s="42"/>
      <c r="S240" s="42"/>
      <c r="T240" s="42"/>
      <c r="U240" s="42"/>
      <c r="V240" s="42"/>
      <c r="Y240" s="42"/>
      <c r="Z240" s="42"/>
      <c r="AA240" s="42"/>
      <c r="AB240" s="42"/>
      <c r="AC240" s="42"/>
      <c r="AD240" s="42"/>
      <c r="AG240" s="27"/>
      <c r="AH240" s="27"/>
      <c r="AI240" s="27"/>
      <c r="AJ240" s="27"/>
      <c r="AK240" s="27"/>
      <c r="AL240" s="27"/>
      <c r="AM240" s="27"/>
      <c r="AN240" s="27"/>
      <c r="AO240" s="27"/>
    </row>
    <row r="241" spans="1:41" s="32" customFormat="1" x14ac:dyDescent="0.25">
      <c r="A241" s="8"/>
      <c r="B241" s="2"/>
      <c r="C241" s="2"/>
      <c r="D241" s="2"/>
      <c r="E241" s="7"/>
      <c r="F241" s="5"/>
      <c r="G241" s="5"/>
      <c r="H241" s="5"/>
      <c r="I241" s="5"/>
      <c r="J241" s="5"/>
      <c r="K241" s="5"/>
      <c r="M241" s="42"/>
      <c r="N241" s="42"/>
      <c r="O241" s="42"/>
      <c r="P241" s="42"/>
      <c r="S241" s="42"/>
      <c r="T241" s="42"/>
      <c r="U241" s="42"/>
      <c r="V241" s="42"/>
      <c r="Y241" s="42"/>
      <c r="Z241" s="42"/>
      <c r="AA241" s="42"/>
      <c r="AB241" s="42"/>
      <c r="AC241" s="42"/>
      <c r="AD241" s="42"/>
      <c r="AG241" s="27"/>
      <c r="AH241" s="27"/>
      <c r="AI241" s="27"/>
      <c r="AJ241" s="27"/>
      <c r="AK241" s="27"/>
      <c r="AL241" s="27"/>
      <c r="AM241" s="27"/>
      <c r="AN241" s="27"/>
      <c r="AO241" s="27"/>
    </row>
    <row r="242" spans="1:41" s="32" customFormat="1" x14ac:dyDescent="0.25">
      <c r="A242" s="8"/>
      <c r="B242" s="2"/>
      <c r="C242" s="2"/>
      <c r="D242" s="2"/>
      <c r="E242" s="7"/>
      <c r="F242" s="5"/>
      <c r="G242" s="5"/>
      <c r="H242" s="5"/>
      <c r="I242" s="5"/>
      <c r="J242" s="5"/>
      <c r="K242" s="5"/>
      <c r="M242" s="42"/>
      <c r="N242" s="42"/>
      <c r="O242" s="42"/>
      <c r="P242" s="42"/>
      <c r="S242" s="42"/>
      <c r="T242" s="42"/>
      <c r="U242" s="42"/>
      <c r="V242" s="42"/>
      <c r="Y242" s="42"/>
      <c r="Z242" s="42"/>
      <c r="AA242" s="42"/>
      <c r="AB242" s="42"/>
      <c r="AC242" s="42"/>
      <c r="AD242" s="42"/>
      <c r="AG242" s="27"/>
      <c r="AH242" s="27"/>
      <c r="AI242" s="27"/>
      <c r="AJ242" s="27"/>
      <c r="AK242" s="27"/>
      <c r="AL242" s="27"/>
      <c r="AM242" s="27"/>
      <c r="AN242" s="27"/>
      <c r="AO242" s="27"/>
    </row>
    <row r="243" spans="1:41" s="32" customFormat="1" x14ac:dyDescent="0.25">
      <c r="A243" s="8"/>
      <c r="B243" s="2"/>
      <c r="C243" s="2"/>
      <c r="D243" s="2"/>
      <c r="E243" s="7"/>
      <c r="F243" s="5"/>
      <c r="G243" s="5"/>
      <c r="H243" s="5"/>
      <c r="I243" s="5"/>
      <c r="J243" s="5"/>
      <c r="K243" s="5"/>
      <c r="M243" s="42"/>
      <c r="N243" s="42"/>
      <c r="O243" s="42"/>
      <c r="P243" s="42"/>
      <c r="S243" s="42"/>
      <c r="T243" s="42"/>
      <c r="U243" s="42"/>
      <c r="V243" s="42"/>
      <c r="Y243" s="42"/>
      <c r="Z243" s="42"/>
      <c r="AA243" s="42"/>
      <c r="AB243" s="42"/>
      <c r="AC243" s="42"/>
      <c r="AD243" s="42"/>
      <c r="AG243" s="27"/>
      <c r="AH243" s="27"/>
      <c r="AI243" s="27"/>
      <c r="AJ243" s="27"/>
      <c r="AK243" s="27"/>
      <c r="AL243" s="27"/>
      <c r="AM243" s="27"/>
      <c r="AN243" s="27"/>
      <c r="AO243" s="27"/>
    </row>
    <row r="244" spans="1:41" s="32" customFormat="1" x14ac:dyDescent="0.25">
      <c r="A244" s="8"/>
      <c r="B244" s="2"/>
      <c r="C244" s="2"/>
      <c r="D244" s="2"/>
      <c r="E244" s="7"/>
      <c r="F244" s="5"/>
      <c r="G244" s="5"/>
      <c r="H244" s="5"/>
      <c r="I244" s="5"/>
      <c r="J244" s="5"/>
      <c r="K244" s="5"/>
      <c r="M244" s="42"/>
      <c r="N244" s="42"/>
      <c r="O244" s="42"/>
      <c r="P244" s="42"/>
      <c r="S244" s="42"/>
      <c r="T244" s="42"/>
      <c r="U244" s="42"/>
      <c r="V244" s="42"/>
      <c r="Y244" s="42"/>
      <c r="Z244" s="42"/>
      <c r="AA244" s="42"/>
      <c r="AB244" s="42"/>
      <c r="AC244" s="42"/>
      <c r="AD244" s="42"/>
      <c r="AG244" s="27"/>
      <c r="AH244" s="27"/>
      <c r="AI244" s="27"/>
      <c r="AJ244" s="27"/>
      <c r="AK244" s="27"/>
      <c r="AL244" s="27"/>
      <c r="AM244" s="27"/>
      <c r="AN244" s="27"/>
      <c r="AO244" s="27"/>
    </row>
    <row r="245" spans="1:41" s="32" customFormat="1" x14ac:dyDescent="0.25">
      <c r="A245" s="8"/>
      <c r="B245" s="2"/>
      <c r="C245" s="2"/>
      <c r="D245" s="2"/>
      <c r="E245" s="7"/>
      <c r="F245" s="5"/>
      <c r="G245" s="5"/>
      <c r="H245" s="5"/>
      <c r="I245" s="5"/>
      <c r="J245" s="5"/>
      <c r="K245" s="5"/>
      <c r="M245" s="42"/>
      <c r="N245" s="42"/>
      <c r="O245" s="42"/>
      <c r="P245" s="42"/>
      <c r="S245" s="42"/>
      <c r="T245" s="42"/>
      <c r="U245" s="42"/>
      <c r="V245" s="42"/>
      <c r="Y245" s="42"/>
      <c r="Z245" s="42"/>
      <c r="AA245" s="42"/>
      <c r="AB245" s="42"/>
      <c r="AC245" s="42"/>
      <c r="AD245" s="42"/>
      <c r="AG245" s="27"/>
      <c r="AH245" s="27"/>
      <c r="AI245" s="27"/>
      <c r="AJ245" s="27"/>
      <c r="AK245" s="27"/>
      <c r="AL245" s="27"/>
      <c r="AM245" s="27"/>
      <c r="AN245" s="27"/>
      <c r="AO245" s="27"/>
    </row>
    <row r="246" spans="1:41" s="32" customFormat="1" x14ac:dyDescent="0.25">
      <c r="A246" s="8"/>
      <c r="B246" s="2"/>
      <c r="C246" s="2"/>
      <c r="D246" s="2"/>
      <c r="E246" s="7"/>
      <c r="F246" s="5"/>
      <c r="G246" s="5"/>
      <c r="H246" s="5"/>
      <c r="I246" s="5"/>
      <c r="J246" s="5"/>
      <c r="K246" s="5"/>
      <c r="M246" s="42"/>
      <c r="N246" s="42"/>
      <c r="O246" s="42"/>
      <c r="P246" s="42"/>
      <c r="S246" s="42"/>
      <c r="T246" s="42"/>
      <c r="U246" s="42"/>
      <c r="V246" s="42"/>
      <c r="Y246" s="42"/>
      <c r="Z246" s="42"/>
      <c r="AA246" s="42"/>
      <c r="AB246" s="42"/>
      <c r="AC246" s="42"/>
      <c r="AD246" s="42"/>
      <c r="AG246" s="27"/>
      <c r="AH246" s="27"/>
      <c r="AI246" s="27"/>
      <c r="AJ246" s="27"/>
      <c r="AK246" s="27"/>
      <c r="AL246" s="27"/>
      <c r="AM246" s="27"/>
      <c r="AN246" s="27"/>
      <c r="AO246" s="27"/>
    </row>
    <row r="247" spans="1:41" s="32" customFormat="1" x14ac:dyDescent="0.25">
      <c r="A247" s="8"/>
      <c r="B247" s="2"/>
      <c r="C247" s="2"/>
      <c r="D247" s="2"/>
      <c r="E247" s="7"/>
      <c r="F247" s="5"/>
      <c r="G247" s="5"/>
      <c r="H247" s="5"/>
      <c r="I247" s="5"/>
      <c r="J247" s="5"/>
      <c r="K247" s="5"/>
      <c r="M247" s="42"/>
      <c r="N247" s="42"/>
      <c r="O247" s="42"/>
      <c r="P247" s="42"/>
      <c r="S247" s="42"/>
      <c r="T247" s="42"/>
      <c r="U247" s="42"/>
      <c r="V247" s="42"/>
      <c r="Y247" s="42"/>
      <c r="Z247" s="42"/>
      <c r="AA247" s="42"/>
      <c r="AB247" s="42"/>
      <c r="AC247" s="42"/>
      <c r="AD247" s="42"/>
      <c r="AG247" s="27"/>
      <c r="AH247" s="27"/>
      <c r="AI247" s="27"/>
      <c r="AJ247" s="27"/>
      <c r="AK247" s="27"/>
      <c r="AL247" s="27"/>
      <c r="AM247" s="27"/>
      <c r="AN247" s="27"/>
      <c r="AO247" s="27"/>
    </row>
    <row r="248" spans="1:41" s="32" customFormat="1" x14ac:dyDescent="0.25">
      <c r="A248" s="8"/>
      <c r="B248" s="2"/>
      <c r="C248" s="2"/>
      <c r="D248" s="2"/>
      <c r="E248" s="7"/>
      <c r="F248" s="5"/>
      <c r="G248" s="5"/>
      <c r="H248" s="5"/>
      <c r="I248" s="5"/>
      <c r="J248" s="5"/>
      <c r="K248" s="5"/>
      <c r="M248" s="42"/>
      <c r="N248" s="42"/>
      <c r="O248" s="42"/>
      <c r="P248" s="42"/>
      <c r="S248" s="42"/>
      <c r="T248" s="42"/>
      <c r="U248" s="42"/>
      <c r="V248" s="42"/>
      <c r="Y248" s="42"/>
      <c r="Z248" s="42"/>
      <c r="AA248" s="42"/>
      <c r="AB248" s="42"/>
      <c r="AC248" s="42"/>
      <c r="AD248" s="42"/>
      <c r="AG248" s="27"/>
      <c r="AH248" s="27"/>
      <c r="AI248" s="27"/>
      <c r="AJ248" s="27"/>
      <c r="AK248" s="27"/>
      <c r="AL248" s="27"/>
      <c r="AM248" s="27"/>
      <c r="AN248" s="27"/>
      <c r="AO248" s="27"/>
    </row>
    <row r="249" spans="1:41" s="32" customFormat="1" x14ac:dyDescent="0.25">
      <c r="A249" s="8"/>
      <c r="B249" s="2"/>
      <c r="C249" s="2"/>
      <c r="D249" s="2"/>
      <c r="E249" s="7"/>
      <c r="F249" s="5"/>
      <c r="G249" s="5"/>
      <c r="H249" s="5"/>
      <c r="I249" s="5"/>
      <c r="J249" s="5"/>
      <c r="K249" s="5"/>
      <c r="M249" s="42"/>
      <c r="N249" s="42"/>
      <c r="O249" s="42"/>
      <c r="P249" s="42"/>
      <c r="S249" s="42"/>
      <c r="T249" s="42"/>
      <c r="U249" s="42"/>
      <c r="V249" s="42"/>
      <c r="Y249" s="42"/>
      <c r="Z249" s="42"/>
      <c r="AA249" s="42"/>
      <c r="AB249" s="42"/>
      <c r="AC249" s="42"/>
      <c r="AD249" s="42"/>
      <c r="AG249" s="27"/>
      <c r="AH249" s="27"/>
      <c r="AI249" s="27"/>
      <c r="AJ249" s="27"/>
      <c r="AK249" s="27"/>
      <c r="AL249" s="27"/>
      <c r="AM249" s="27"/>
      <c r="AN249" s="27"/>
      <c r="AO249" s="27"/>
    </row>
    <row r="250" spans="1:41" s="32" customFormat="1" x14ac:dyDescent="0.25">
      <c r="A250" s="8"/>
      <c r="B250" s="2"/>
      <c r="C250" s="2"/>
      <c r="D250" s="2"/>
      <c r="E250" s="7"/>
      <c r="F250" s="5"/>
      <c r="G250" s="5"/>
      <c r="H250" s="5"/>
      <c r="I250" s="5"/>
      <c r="J250" s="5"/>
      <c r="K250" s="5"/>
      <c r="M250" s="42"/>
      <c r="N250" s="42"/>
      <c r="O250" s="42"/>
      <c r="P250" s="42"/>
      <c r="S250" s="42"/>
      <c r="T250" s="42"/>
      <c r="U250" s="42"/>
      <c r="V250" s="42"/>
      <c r="Y250" s="42"/>
      <c r="Z250" s="42"/>
      <c r="AA250" s="42"/>
      <c r="AB250" s="42"/>
      <c r="AC250" s="42"/>
      <c r="AD250" s="42"/>
      <c r="AG250" s="27"/>
      <c r="AH250" s="27"/>
      <c r="AI250" s="27"/>
      <c r="AJ250" s="27"/>
      <c r="AK250" s="27"/>
      <c r="AL250" s="27"/>
      <c r="AM250" s="27"/>
      <c r="AN250" s="27"/>
      <c r="AO250" s="27"/>
    </row>
    <row r="251" spans="1:41" s="32" customFormat="1" x14ac:dyDescent="0.25">
      <c r="A251" s="8"/>
      <c r="B251" s="2"/>
      <c r="C251" s="2"/>
      <c r="D251" s="2"/>
      <c r="E251" s="7"/>
      <c r="F251" s="5"/>
      <c r="G251" s="5"/>
      <c r="H251" s="5"/>
      <c r="I251" s="5"/>
      <c r="J251" s="5"/>
      <c r="K251" s="5"/>
      <c r="M251" s="42"/>
      <c r="N251" s="42"/>
      <c r="O251" s="42"/>
      <c r="P251" s="42"/>
      <c r="S251" s="42"/>
      <c r="T251" s="42"/>
      <c r="U251" s="42"/>
      <c r="V251" s="42"/>
      <c r="Y251" s="42"/>
      <c r="Z251" s="42"/>
      <c r="AA251" s="42"/>
      <c r="AB251" s="42"/>
      <c r="AC251" s="42"/>
      <c r="AD251" s="42"/>
      <c r="AG251" s="27"/>
      <c r="AH251" s="27"/>
      <c r="AI251" s="27"/>
      <c r="AJ251" s="27"/>
      <c r="AK251" s="27"/>
      <c r="AL251" s="27"/>
      <c r="AM251" s="27"/>
      <c r="AN251" s="27"/>
      <c r="AO251" s="27"/>
    </row>
    <row r="252" spans="1:41" s="32" customFormat="1" x14ac:dyDescent="0.25">
      <c r="A252" s="8"/>
      <c r="B252" s="2"/>
      <c r="C252" s="2"/>
      <c r="D252" s="2"/>
      <c r="E252" s="7"/>
      <c r="F252" s="5"/>
      <c r="G252" s="5"/>
      <c r="H252" s="5"/>
      <c r="I252" s="5"/>
      <c r="J252" s="5"/>
      <c r="K252" s="5"/>
      <c r="M252" s="42"/>
      <c r="N252" s="42"/>
      <c r="O252" s="42"/>
      <c r="P252" s="42"/>
      <c r="S252" s="42"/>
      <c r="T252" s="42"/>
      <c r="U252" s="42"/>
      <c r="V252" s="42"/>
      <c r="Y252" s="42"/>
      <c r="Z252" s="42"/>
      <c r="AA252" s="42"/>
      <c r="AB252" s="42"/>
      <c r="AC252" s="42"/>
      <c r="AD252" s="42"/>
      <c r="AG252" s="27"/>
      <c r="AH252" s="27"/>
      <c r="AI252" s="27"/>
      <c r="AJ252" s="27"/>
      <c r="AK252" s="27"/>
      <c r="AL252" s="27"/>
      <c r="AM252" s="27"/>
      <c r="AN252" s="27"/>
      <c r="AO252" s="27"/>
    </row>
    <row r="253" spans="1:41" s="32" customFormat="1" x14ac:dyDescent="0.25">
      <c r="A253" s="8"/>
      <c r="B253" s="2"/>
      <c r="C253" s="2"/>
      <c r="D253" s="2"/>
      <c r="E253" s="7"/>
      <c r="F253" s="5"/>
      <c r="G253" s="5"/>
      <c r="H253" s="5"/>
      <c r="I253" s="5"/>
      <c r="J253" s="5"/>
      <c r="K253" s="5"/>
      <c r="M253" s="42"/>
      <c r="N253" s="42"/>
      <c r="O253" s="42"/>
      <c r="P253" s="42"/>
      <c r="S253" s="42"/>
      <c r="T253" s="42"/>
      <c r="U253" s="42"/>
      <c r="V253" s="42"/>
      <c r="Y253" s="42"/>
      <c r="Z253" s="42"/>
      <c r="AA253" s="42"/>
      <c r="AB253" s="42"/>
      <c r="AC253" s="42"/>
      <c r="AD253" s="42"/>
      <c r="AG253" s="27"/>
      <c r="AH253" s="27"/>
      <c r="AI253" s="27"/>
      <c r="AJ253" s="27"/>
      <c r="AK253" s="27"/>
      <c r="AL253" s="27"/>
      <c r="AM253" s="27"/>
      <c r="AN253" s="27"/>
      <c r="AO253" s="27"/>
    </row>
    <row r="254" spans="1:41" s="32" customFormat="1" x14ac:dyDescent="0.25">
      <c r="A254" s="8"/>
      <c r="B254" s="2"/>
      <c r="C254" s="2"/>
      <c r="D254" s="2"/>
      <c r="E254" s="7"/>
      <c r="F254" s="5"/>
      <c r="G254" s="5"/>
      <c r="H254" s="5"/>
      <c r="I254" s="5"/>
      <c r="J254" s="5"/>
      <c r="K254" s="5"/>
      <c r="M254" s="42"/>
      <c r="N254" s="42"/>
      <c r="O254" s="42"/>
      <c r="P254" s="42"/>
      <c r="S254" s="42"/>
      <c r="T254" s="42"/>
      <c r="U254" s="42"/>
      <c r="V254" s="42"/>
      <c r="Y254" s="42"/>
      <c r="Z254" s="42"/>
      <c r="AA254" s="42"/>
      <c r="AB254" s="42"/>
      <c r="AC254" s="42"/>
      <c r="AD254" s="42"/>
      <c r="AG254" s="27"/>
      <c r="AH254" s="27"/>
      <c r="AI254" s="27"/>
      <c r="AJ254" s="27"/>
      <c r="AK254" s="27"/>
      <c r="AL254" s="27"/>
      <c r="AM254" s="27"/>
      <c r="AN254" s="27"/>
      <c r="AO254" s="27"/>
    </row>
    <row r="255" spans="1:41" s="32" customFormat="1" x14ac:dyDescent="0.25">
      <c r="A255" s="8"/>
      <c r="B255" s="2"/>
      <c r="C255" s="2"/>
      <c r="D255" s="2"/>
      <c r="E255" s="7"/>
      <c r="F255" s="5"/>
      <c r="G255" s="5"/>
      <c r="H255" s="5"/>
      <c r="I255" s="5"/>
      <c r="J255" s="5"/>
      <c r="K255" s="5"/>
      <c r="M255" s="42"/>
      <c r="N255" s="42"/>
      <c r="O255" s="42"/>
      <c r="P255" s="42"/>
      <c r="S255" s="42"/>
      <c r="T255" s="42"/>
      <c r="U255" s="42"/>
      <c r="V255" s="42"/>
      <c r="Y255" s="42"/>
      <c r="Z255" s="42"/>
      <c r="AA255" s="42"/>
      <c r="AB255" s="42"/>
      <c r="AC255" s="42"/>
      <c r="AD255" s="42"/>
      <c r="AG255" s="27"/>
      <c r="AH255" s="27"/>
      <c r="AI255" s="27"/>
      <c r="AJ255" s="27"/>
      <c r="AK255" s="27"/>
      <c r="AL255" s="27"/>
      <c r="AM255" s="27"/>
      <c r="AN255" s="27"/>
      <c r="AO255" s="27"/>
    </row>
    <row r="256" spans="1:41" s="32" customFormat="1" x14ac:dyDescent="0.25">
      <c r="A256" s="8"/>
      <c r="B256" s="2"/>
      <c r="C256" s="2"/>
      <c r="D256" s="2"/>
      <c r="E256" s="7"/>
      <c r="F256" s="5"/>
      <c r="G256" s="5"/>
      <c r="H256" s="5"/>
      <c r="I256" s="5"/>
      <c r="J256" s="5"/>
      <c r="K256" s="5"/>
      <c r="M256" s="42"/>
      <c r="N256" s="42"/>
      <c r="O256" s="42"/>
      <c r="P256" s="42"/>
      <c r="S256" s="42"/>
      <c r="T256" s="42"/>
      <c r="U256" s="42"/>
      <c r="V256" s="42"/>
      <c r="Y256" s="42"/>
      <c r="Z256" s="42"/>
      <c r="AA256" s="42"/>
      <c r="AB256" s="42"/>
      <c r="AC256" s="42"/>
      <c r="AD256" s="42"/>
      <c r="AG256" s="27"/>
      <c r="AH256" s="27"/>
      <c r="AI256" s="27"/>
      <c r="AJ256" s="27"/>
      <c r="AK256" s="27"/>
      <c r="AL256" s="27"/>
      <c r="AM256" s="27"/>
      <c r="AN256" s="27"/>
      <c r="AO256" s="27"/>
    </row>
    <row r="257" spans="1:41" s="32" customFormat="1" x14ac:dyDescent="0.25">
      <c r="A257" s="8"/>
      <c r="B257" s="2"/>
      <c r="C257" s="2"/>
      <c r="D257" s="2"/>
      <c r="E257" s="7"/>
      <c r="F257" s="5"/>
      <c r="G257" s="5"/>
      <c r="H257" s="5"/>
      <c r="I257" s="5"/>
      <c r="J257" s="5"/>
      <c r="K257" s="5"/>
      <c r="M257" s="42"/>
      <c r="N257" s="42"/>
      <c r="O257" s="42"/>
      <c r="P257" s="42"/>
      <c r="S257" s="42"/>
      <c r="T257" s="42"/>
      <c r="U257" s="42"/>
      <c r="V257" s="42"/>
      <c r="Y257" s="42"/>
      <c r="Z257" s="42"/>
      <c r="AA257" s="42"/>
      <c r="AB257" s="42"/>
      <c r="AC257" s="42"/>
      <c r="AD257" s="42"/>
      <c r="AG257" s="27"/>
      <c r="AH257" s="27"/>
      <c r="AI257" s="27"/>
      <c r="AJ257" s="27"/>
      <c r="AK257" s="27"/>
      <c r="AL257" s="27"/>
      <c r="AM257" s="27"/>
      <c r="AN257" s="27"/>
      <c r="AO257" s="27"/>
    </row>
    <row r="258" spans="1:41" s="32" customFormat="1" x14ac:dyDescent="0.25">
      <c r="A258" s="8"/>
      <c r="B258" s="2"/>
      <c r="C258" s="2"/>
      <c r="D258" s="2"/>
      <c r="E258" s="7"/>
      <c r="F258" s="5"/>
      <c r="G258" s="5"/>
      <c r="H258" s="5"/>
      <c r="I258" s="5"/>
      <c r="J258" s="5"/>
      <c r="K258" s="5"/>
      <c r="M258" s="42"/>
      <c r="N258" s="42"/>
      <c r="O258" s="42"/>
      <c r="P258" s="42"/>
      <c r="S258" s="42"/>
      <c r="T258" s="42"/>
      <c r="U258" s="42"/>
      <c r="V258" s="42"/>
      <c r="Y258" s="42"/>
      <c r="Z258" s="42"/>
      <c r="AA258" s="42"/>
      <c r="AB258" s="42"/>
      <c r="AC258" s="42"/>
      <c r="AD258" s="42"/>
      <c r="AG258" s="27"/>
      <c r="AH258" s="27"/>
      <c r="AI258" s="27"/>
      <c r="AJ258" s="27"/>
      <c r="AK258" s="27"/>
      <c r="AL258" s="27"/>
      <c r="AM258" s="27"/>
      <c r="AN258" s="27"/>
      <c r="AO258" s="27"/>
    </row>
    <row r="259" spans="1:41" s="32" customFormat="1" x14ac:dyDescent="0.25">
      <c r="A259" s="8"/>
      <c r="B259" s="2"/>
      <c r="C259" s="2"/>
      <c r="D259" s="2"/>
      <c r="E259" s="7"/>
      <c r="F259" s="5"/>
      <c r="G259" s="5"/>
      <c r="H259" s="5"/>
      <c r="I259" s="5"/>
      <c r="J259" s="5"/>
      <c r="K259" s="5"/>
      <c r="M259" s="42"/>
      <c r="N259" s="42"/>
      <c r="O259" s="42"/>
      <c r="P259" s="42"/>
      <c r="S259" s="42"/>
      <c r="T259" s="42"/>
      <c r="U259" s="42"/>
      <c r="V259" s="42"/>
      <c r="Y259" s="42"/>
      <c r="Z259" s="42"/>
      <c r="AA259" s="42"/>
      <c r="AB259" s="42"/>
      <c r="AC259" s="42"/>
      <c r="AD259" s="42"/>
      <c r="AG259" s="27"/>
      <c r="AH259" s="27"/>
      <c r="AI259" s="27"/>
      <c r="AJ259" s="27"/>
      <c r="AK259" s="27"/>
      <c r="AL259" s="27"/>
      <c r="AM259" s="27"/>
      <c r="AN259" s="27"/>
      <c r="AO259" s="27"/>
    </row>
    <row r="260" spans="1:41" s="32" customFormat="1" x14ac:dyDescent="0.25">
      <c r="A260" s="8"/>
      <c r="B260" s="2"/>
      <c r="C260" s="2"/>
      <c r="D260" s="2"/>
      <c r="E260" s="7"/>
      <c r="F260" s="5"/>
      <c r="G260" s="5"/>
      <c r="H260" s="5"/>
      <c r="I260" s="5"/>
      <c r="J260" s="5"/>
      <c r="K260" s="5"/>
      <c r="M260" s="42"/>
      <c r="N260" s="42"/>
      <c r="O260" s="42"/>
      <c r="P260" s="42"/>
      <c r="S260" s="42"/>
      <c r="T260" s="42"/>
      <c r="U260" s="42"/>
      <c r="V260" s="42"/>
      <c r="Y260" s="42"/>
      <c r="Z260" s="42"/>
      <c r="AA260" s="42"/>
      <c r="AB260" s="42"/>
      <c r="AC260" s="42"/>
      <c r="AD260" s="42"/>
      <c r="AG260" s="27"/>
      <c r="AH260" s="27"/>
      <c r="AI260" s="27"/>
      <c r="AJ260" s="27"/>
      <c r="AK260" s="27"/>
      <c r="AL260" s="27"/>
      <c r="AM260" s="27"/>
      <c r="AN260" s="27"/>
      <c r="AO260" s="27"/>
    </row>
    <row r="261" spans="1:41" s="32" customFormat="1" x14ac:dyDescent="0.25">
      <c r="A261" s="8"/>
      <c r="B261" s="2"/>
      <c r="C261" s="2"/>
      <c r="D261" s="2"/>
      <c r="E261" s="7"/>
      <c r="F261" s="5"/>
      <c r="G261" s="5"/>
      <c r="H261" s="5"/>
      <c r="I261" s="5"/>
      <c r="J261" s="5"/>
      <c r="K261" s="5"/>
      <c r="M261" s="42"/>
      <c r="N261" s="42"/>
      <c r="O261" s="42"/>
      <c r="P261" s="42"/>
      <c r="S261" s="42"/>
      <c r="T261" s="42"/>
      <c r="U261" s="42"/>
      <c r="V261" s="42"/>
      <c r="Y261" s="42"/>
      <c r="Z261" s="42"/>
      <c r="AA261" s="42"/>
      <c r="AB261" s="42"/>
      <c r="AC261" s="42"/>
      <c r="AD261" s="42"/>
      <c r="AG261" s="27"/>
      <c r="AH261" s="27"/>
      <c r="AI261" s="27"/>
      <c r="AJ261" s="27"/>
      <c r="AK261" s="27"/>
      <c r="AL261" s="27"/>
      <c r="AM261" s="27"/>
      <c r="AN261" s="27"/>
      <c r="AO261" s="27"/>
    </row>
    <row r="262" spans="1:41" s="32" customFormat="1" x14ac:dyDescent="0.25">
      <c r="A262" s="8"/>
      <c r="B262" s="2"/>
      <c r="C262" s="2"/>
      <c r="D262" s="2"/>
      <c r="E262" s="7"/>
      <c r="F262" s="5"/>
      <c r="G262" s="5"/>
      <c r="H262" s="5"/>
      <c r="I262" s="5"/>
      <c r="J262" s="5"/>
      <c r="K262" s="5"/>
      <c r="M262" s="42"/>
      <c r="N262" s="42"/>
      <c r="O262" s="42"/>
      <c r="P262" s="42"/>
      <c r="S262" s="42"/>
      <c r="T262" s="42"/>
      <c r="U262" s="42"/>
      <c r="V262" s="42"/>
      <c r="Y262" s="42"/>
      <c r="Z262" s="42"/>
      <c r="AA262" s="42"/>
      <c r="AB262" s="42"/>
      <c r="AC262" s="42"/>
      <c r="AD262" s="42"/>
      <c r="AG262" s="27"/>
      <c r="AH262" s="27"/>
      <c r="AI262" s="27"/>
      <c r="AJ262" s="27"/>
      <c r="AK262" s="27"/>
      <c r="AL262" s="27"/>
      <c r="AM262" s="27"/>
      <c r="AN262" s="27"/>
      <c r="AO262" s="27"/>
    </row>
    <row r="263" spans="1:41" s="32" customFormat="1" x14ac:dyDescent="0.25">
      <c r="A263" s="8"/>
      <c r="B263" s="2"/>
      <c r="C263" s="2"/>
      <c r="D263" s="2"/>
      <c r="E263" s="7"/>
      <c r="F263" s="5"/>
      <c r="G263" s="5"/>
      <c r="H263" s="5"/>
      <c r="I263" s="5"/>
      <c r="J263" s="5"/>
      <c r="K263" s="5"/>
      <c r="M263" s="42"/>
      <c r="N263" s="42"/>
      <c r="O263" s="42"/>
      <c r="P263" s="42"/>
      <c r="S263" s="42"/>
      <c r="T263" s="42"/>
      <c r="U263" s="42"/>
      <c r="V263" s="42"/>
      <c r="Y263" s="42"/>
      <c r="Z263" s="42"/>
      <c r="AA263" s="42"/>
      <c r="AB263" s="42"/>
      <c r="AC263" s="42"/>
      <c r="AD263" s="42"/>
      <c r="AG263" s="27"/>
      <c r="AH263" s="27"/>
      <c r="AI263" s="27"/>
      <c r="AJ263" s="27"/>
      <c r="AK263" s="27"/>
      <c r="AL263" s="27"/>
      <c r="AM263" s="27"/>
      <c r="AN263" s="27"/>
      <c r="AO263" s="27"/>
    </row>
    <row r="264" spans="1:41" s="32" customFormat="1" x14ac:dyDescent="0.25">
      <c r="A264" s="8"/>
      <c r="B264" s="2"/>
      <c r="C264" s="2"/>
      <c r="D264" s="2"/>
      <c r="E264" s="7"/>
      <c r="F264" s="5"/>
      <c r="G264" s="5"/>
      <c r="H264" s="5"/>
      <c r="I264" s="5"/>
      <c r="J264" s="5"/>
      <c r="K264" s="5"/>
      <c r="M264" s="42"/>
      <c r="N264" s="42"/>
      <c r="O264" s="42"/>
      <c r="P264" s="42"/>
      <c r="S264" s="42"/>
      <c r="T264" s="42"/>
      <c r="U264" s="42"/>
      <c r="V264" s="42"/>
      <c r="Y264" s="42"/>
      <c r="Z264" s="42"/>
      <c r="AA264" s="42"/>
      <c r="AB264" s="42"/>
      <c r="AC264" s="42"/>
      <c r="AD264" s="42"/>
      <c r="AG264" s="27"/>
      <c r="AH264" s="27"/>
      <c r="AI264" s="27"/>
      <c r="AJ264" s="27"/>
      <c r="AK264" s="27"/>
      <c r="AL264" s="27"/>
      <c r="AM264" s="27"/>
      <c r="AN264" s="27"/>
      <c r="AO264" s="27"/>
    </row>
    <row r="265" spans="1:41" s="32" customFormat="1" x14ac:dyDescent="0.25">
      <c r="A265" s="8"/>
      <c r="B265" s="2"/>
      <c r="C265" s="2"/>
      <c r="D265" s="2"/>
      <c r="E265" s="7"/>
      <c r="F265" s="5"/>
      <c r="G265" s="5"/>
      <c r="H265" s="5"/>
      <c r="I265" s="5"/>
      <c r="J265" s="5"/>
      <c r="K265" s="5"/>
      <c r="M265" s="42"/>
      <c r="N265" s="42"/>
      <c r="O265" s="42"/>
      <c r="P265" s="42"/>
      <c r="S265" s="42"/>
      <c r="T265" s="42"/>
      <c r="U265" s="42"/>
      <c r="V265" s="42"/>
      <c r="Y265" s="42"/>
      <c r="Z265" s="42"/>
      <c r="AA265" s="42"/>
      <c r="AB265" s="42"/>
      <c r="AC265" s="42"/>
      <c r="AD265" s="42"/>
      <c r="AG265" s="27"/>
      <c r="AH265" s="27"/>
      <c r="AI265" s="27"/>
      <c r="AJ265" s="27"/>
      <c r="AK265" s="27"/>
      <c r="AL265" s="27"/>
      <c r="AM265" s="27"/>
      <c r="AN265" s="27"/>
      <c r="AO265" s="27"/>
    </row>
    <row r="266" spans="1:41" s="32" customFormat="1" x14ac:dyDescent="0.25">
      <c r="A266" s="8"/>
      <c r="B266" s="2"/>
      <c r="C266" s="2"/>
      <c r="D266" s="2"/>
      <c r="E266" s="7"/>
      <c r="F266" s="5"/>
      <c r="G266" s="5"/>
      <c r="H266" s="5"/>
      <c r="I266" s="5"/>
      <c r="J266" s="5"/>
      <c r="K266" s="5"/>
      <c r="M266" s="42"/>
      <c r="N266" s="42"/>
      <c r="O266" s="42"/>
      <c r="P266" s="42"/>
      <c r="S266" s="42"/>
      <c r="T266" s="42"/>
      <c r="U266" s="42"/>
      <c r="V266" s="42"/>
      <c r="Y266" s="42"/>
      <c r="Z266" s="42"/>
      <c r="AA266" s="42"/>
      <c r="AB266" s="42"/>
      <c r="AC266" s="42"/>
      <c r="AD266" s="42"/>
      <c r="AG266" s="27"/>
      <c r="AH266" s="27"/>
      <c r="AI266" s="27"/>
      <c r="AJ266" s="27"/>
      <c r="AK266" s="27"/>
      <c r="AL266" s="27"/>
      <c r="AM266" s="27"/>
      <c r="AN266" s="27"/>
      <c r="AO266" s="27"/>
    </row>
    <row r="267" spans="1:41" s="32" customFormat="1" x14ac:dyDescent="0.25">
      <c r="A267" s="8"/>
      <c r="B267" s="2"/>
      <c r="C267" s="2"/>
      <c r="D267" s="2"/>
      <c r="E267" s="7"/>
      <c r="F267" s="5"/>
      <c r="G267" s="5"/>
      <c r="H267" s="5"/>
      <c r="I267" s="5"/>
      <c r="J267" s="5"/>
      <c r="K267" s="5"/>
      <c r="M267" s="42"/>
      <c r="N267" s="42"/>
      <c r="O267" s="42"/>
      <c r="P267" s="42"/>
      <c r="S267" s="42"/>
      <c r="T267" s="42"/>
      <c r="U267" s="42"/>
      <c r="V267" s="42"/>
      <c r="Y267" s="42"/>
      <c r="Z267" s="42"/>
      <c r="AA267" s="42"/>
      <c r="AB267" s="42"/>
      <c r="AC267" s="42"/>
      <c r="AD267" s="42"/>
      <c r="AG267" s="27"/>
      <c r="AH267" s="27"/>
      <c r="AI267" s="27"/>
      <c r="AJ267" s="27"/>
      <c r="AK267" s="27"/>
      <c r="AL267" s="27"/>
      <c r="AM267" s="27"/>
      <c r="AN267" s="27"/>
      <c r="AO267" s="27"/>
    </row>
    <row r="268" spans="1:41" s="32" customFormat="1" x14ac:dyDescent="0.25">
      <c r="A268" s="8"/>
      <c r="B268" s="2"/>
      <c r="C268" s="2"/>
      <c r="D268" s="2"/>
      <c r="E268" s="7"/>
      <c r="F268" s="5"/>
      <c r="G268" s="5"/>
      <c r="H268" s="5"/>
      <c r="I268" s="5"/>
      <c r="J268" s="5"/>
      <c r="K268" s="5"/>
      <c r="M268" s="42"/>
      <c r="N268" s="42"/>
      <c r="O268" s="42"/>
      <c r="P268" s="42"/>
      <c r="S268" s="42"/>
      <c r="T268" s="42"/>
      <c r="U268" s="42"/>
      <c r="V268" s="42"/>
      <c r="Y268" s="42"/>
      <c r="Z268" s="42"/>
      <c r="AA268" s="42"/>
      <c r="AB268" s="42"/>
      <c r="AC268" s="42"/>
      <c r="AD268" s="42"/>
      <c r="AG268" s="27"/>
      <c r="AH268" s="27"/>
      <c r="AI268" s="27"/>
      <c r="AJ268" s="27"/>
      <c r="AK268" s="27"/>
      <c r="AL268" s="27"/>
      <c r="AM268" s="27"/>
      <c r="AN268" s="27"/>
      <c r="AO268" s="27"/>
    </row>
    <row r="269" spans="1:41" s="5" customFormat="1" x14ac:dyDescent="0.25">
      <c r="A269" s="8"/>
      <c r="B269" s="2"/>
      <c r="C269" s="2"/>
      <c r="D269" s="2"/>
      <c r="E269" s="7"/>
      <c r="M269" s="2"/>
      <c r="N269" s="2"/>
      <c r="O269" s="2"/>
      <c r="P269" s="2"/>
      <c r="S269" s="2"/>
      <c r="T269" s="2"/>
      <c r="U269" s="2"/>
      <c r="V269" s="2"/>
      <c r="Y269" s="2"/>
      <c r="Z269" s="2"/>
      <c r="AA269" s="2"/>
      <c r="AB269" s="2"/>
      <c r="AC269" s="2"/>
      <c r="AD269" s="2"/>
      <c r="AG269" s="27"/>
      <c r="AH269" s="27"/>
      <c r="AI269" s="27"/>
      <c r="AJ269" s="27"/>
      <c r="AK269" s="27"/>
      <c r="AL269" s="27"/>
      <c r="AM269" s="27"/>
      <c r="AN269" s="4"/>
      <c r="AO269" s="4"/>
    </row>
    <row r="270" spans="1:41" s="5" customFormat="1" x14ac:dyDescent="0.25">
      <c r="A270" s="8"/>
      <c r="B270" s="2"/>
      <c r="C270" s="2"/>
      <c r="D270" s="2"/>
      <c r="E270" s="7"/>
      <c r="M270" s="2"/>
      <c r="N270" s="2"/>
      <c r="O270" s="2"/>
      <c r="P270" s="2"/>
      <c r="S270" s="2"/>
      <c r="T270" s="2"/>
      <c r="U270" s="2"/>
      <c r="V270" s="2"/>
      <c r="Y270" s="2"/>
      <c r="Z270" s="2"/>
      <c r="AA270" s="2"/>
      <c r="AB270" s="2"/>
      <c r="AC270" s="2"/>
      <c r="AD270" s="2"/>
      <c r="AG270" s="27"/>
      <c r="AH270" s="27"/>
      <c r="AI270" s="27"/>
      <c r="AJ270" s="27"/>
      <c r="AK270" s="27"/>
      <c r="AL270" s="27"/>
      <c r="AM270" s="27"/>
      <c r="AN270" s="4"/>
      <c r="AO270" s="4"/>
    </row>
    <row r="271" spans="1:41" s="5" customFormat="1" x14ac:dyDescent="0.25">
      <c r="A271" s="8"/>
      <c r="B271" s="2"/>
      <c r="C271" s="2"/>
      <c r="D271" s="2"/>
      <c r="E271" s="7"/>
      <c r="M271" s="2"/>
      <c r="N271" s="2"/>
      <c r="O271" s="2"/>
      <c r="P271" s="2"/>
      <c r="S271" s="2"/>
      <c r="T271" s="2"/>
      <c r="U271" s="2"/>
      <c r="V271" s="2"/>
      <c r="Y271" s="2"/>
      <c r="Z271" s="2"/>
      <c r="AA271" s="2"/>
      <c r="AB271" s="2"/>
      <c r="AC271" s="2"/>
      <c r="AD271" s="2"/>
      <c r="AG271" s="27"/>
      <c r="AH271" s="27"/>
      <c r="AI271" s="27"/>
      <c r="AJ271" s="27"/>
      <c r="AK271" s="27"/>
      <c r="AL271" s="27"/>
      <c r="AM271" s="27"/>
      <c r="AN271" s="4"/>
      <c r="AO271" s="4"/>
    </row>
    <row r="272" spans="1:41" s="5" customFormat="1" x14ac:dyDescent="0.25">
      <c r="A272" s="8"/>
      <c r="B272" s="2"/>
      <c r="C272" s="2"/>
      <c r="D272" s="2"/>
      <c r="E272" s="7"/>
      <c r="M272" s="2"/>
      <c r="N272" s="2"/>
      <c r="O272" s="2"/>
      <c r="P272" s="2"/>
      <c r="S272" s="2"/>
      <c r="T272" s="2"/>
      <c r="U272" s="2"/>
      <c r="V272" s="2"/>
      <c r="Y272" s="2"/>
      <c r="Z272" s="2"/>
      <c r="AA272" s="2"/>
      <c r="AB272" s="2"/>
      <c r="AC272" s="2"/>
      <c r="AD272" s="2"/>
      <c r="AG272" s="27"/>
      <c r="AH272" s="27"/>
      <c r="AI272" s="27"/>
      <c r="AJ272" s="27"/>
      <c r="AK272" s="27"/>
      <c r="AL272" s="27"/>
      <c r="AM272" s="27"/>
      <c r="AN272" s="4"/>
      <c r="AO272" s="4"/>
    </row>
    <row r="273" spans="1:41" s="5" customFormat="1" x14ac:dyDescent="0.25">
      <c r="A273" s="8"/>
      <c r="B273" s="2"/>
      <c r="C273" s="2"/>
      <c r="D273" s="2"/>
      <c r="E273" s="7"/>
      <c r="M273" s="2"/>
      <c r="N273" s="2"/>
      <c r="O273" s="2"/>
      <c r="P273" s="2"/>
      <c r="S273" s="2"/>
      <c r="T273" s="2"/>
      <c r="U273" s="2"/>
      <c r="V273" s="2"/>
      <c r="Y273" s="2"/>
      <c r="Z273" s="2"/>
      <c r="AA273" s="2"/>
      <c r="AB273" s="2"/>
      <c r="AC273" s="2"/>
      <c r="AD273" s="2"/>
      <c r="AG273" s="27"/>
      <c r="AH273" s="27"/>
      <c r="AI273" s="27"/>
      <c r="AJ273" s="27"/>
      <c r="AK273" s="27"/>
      <c r="AL273" s="27"/>
      <c r="AM273" s="27"/>
      <c r="AN273" s="4"/>
      <c r="AO273" s="4"/>
    </row>
    <row r="274" spans="1:41" s="5" customFormat="1" x14ac:dyDescent="0.25">
      <c r="A274" s="8"/>
      <c r="B274" s="2"/>
      <c r="C274" s="2"/>
      <c r="D274" s="2"/>
      <c r="E274" s="7"/>
      <c r="M274" s="2"/>
      <c r="N274" s="2"/>
      <c r="O274" s="2"/>
      <c r="P274" s="2"/>
      <c r="S274" s="2"/>
      <c r="T274" s="2"/>
      <c r="U274" s="2"/>
      <c r="V274" s="2"/>
      <c r="Y274" s="2"/>
      <c r="Z274" s="2"/>
      <c r="AA274" s="2"/>
      <c r="AB274" s="2"/>
      <c r="AC274" s="2"/>
      <c r="AD274" s="2"/>
      <c r="AG274" s="27"/>
      <c r="AH274" s="27"/>
      <c r="AI274" s="27"/>
      <c r="AJ274" s="27"/>
      <c r="AK274" s="27"/>
      <c r="AL274" s="27"/>
      <c r="AM274" s="27"/>
      <c r="AN274" s="4"/>
      <c r="AO274" s="4"/>
    </row>
    <row r="275" spans="1:41" s="5" customFormat="1" x14ac:dyDescent="0.25">
      <c r="A275" s="8"/>
      <c r="B275" s="2"/>
      <c r="C275" s="2"/>
      <c r="D275" s="2"/>
      <c r="E275" s="7"/>
      <c r="M275" s="2"/>
      <c r="N275" s="2"/>
      <c r="O275" s="2"/>
      <c r="P275" s="2"/>
      <c r="S275" s="2"/>
      <c r="T275" s="2"/>
      <c r="U275" s="2"/>
      <c r="V275" s="2"/>
      <c r="Y275" s="2"/>
      <c r="Z275" s="2"/>
      <c r="AA275" s="2"/>
      <c r="AB275" s="2"/>
      <c r="AC275" s="2"/>
      <c r="AD275" s="2"/>
      <c r="AG275" s="27"/>
      <c r="AH275" s="27"/>
      <c r="AI275" s="27"/>
      <c r="AJ275" s="27"/>
      <c r="AK275" s="27"/>
      <c r="AL275" s="27"/>
      <c r="AM275" s="27"/>
      <c r="AN275" s="4"/>
      <c r="AO275" s="4"/>
    </row>
    <row r="276" spans="1:41" s="5" customFormat="1" x14ac:dyDescent="0.25">
      <c r="A276" s="8"/>
      <c r="B276" s="2"/>
      <c r="C276" s="2"/>
      <c r="D276" s="2"/>
      <c r="E276" s="7"/>
      <c r="M276" s="2"/>
      <c r="N276" s="2"/>
      <c r="O276" s="2"/>
      <c r="P276" s="2"/>
      <c r="S276" s="2"/>
      <c r="T276" s="2"/>
      <c r="U276" s="2"/>
      <c r="V276" s="2"/>
      <c r="Y276" s="2"/>
      <c r="Z276" s="2"/>
      <c r="AA276" s="2"/>
      <c r="AB276" s="2"/>
      <c r="AC276" s="2"/>
      <c r="AD276" s="2"/>
      <c r="AG276" s="27"/>
      <c r="AH276" s="27"/>
      <c r="AI276" s="27"/>
      <c r="AJ276" s="27"/>
      <c r="AK276" s="27"/>
      <c r="AL276" s="27"/>
      <c r="AM276" s="27"/>
      <c r="AN276" s="4"/>
      <c r="AO276" s="4"/>
    </row>
    <row r="277" spans="1:41" s="5" customFormat="1" x14ac:dyDescent="0.25">
      <c r="A277" s="8"/>
      <c r="B277" s="2"/>
      <c r="C277" s="2"/>
      <c r="D277" s="2"/>
      <c r="E277" s="7"/>
      <c r="M277" s="2"/>
      <c r="N277" s="2"/>
      <c r="O277" s="2"/>
      <c r="P277" s="2"/>
      <c r="S277" s="2"/>
      <c r="T277" s="2"/>
      <c r="U277" s="2"/>
      <c r="V277" s="2"/>
      <c r="Y277" s="2"/>
      <c r="Z277" s="2"/>
      <c r="AA277" s="2"/>
      <c r="AB277" s="2"/>
      <c r="AC277" s="2"/>
      <c r="AD277" s="2"/>
      <c r="AG277" s="27"/>
      <c r="AH277" s="27"/>
      <c r="AI277" s="27"/>
      <c r="AJ277" s="27"/>
      <c r="AK277" s="27"/>
      <c r="AL277" s="27"/>
      <c r="AM277" s="27"/>
      <c r="AN277" s="4"/>
      <c r="AO277" s="4"/>
    </row>
    <row r="278" spans="1:41" s="5" customFormat="1" x14ac:dyDescent="0.25">
      <c r="A278" s="8"/>
      <c r="B278" s="2"/>
      <c r="C278" s="2"/>
      <c r="D278" s="2"/>
      <c r="E278" s="7"/>
      <c r="M278" s="2"/>
      <c r="N278" s="2"/>
      <c r="O278" s="2"/>
      <c r="P278" s="2"/>
      <c r="S278" s="2"/>
      <c r="T278" s="2"/>
      <c r="U278" s="2"/>
      <c r="V278" s="2"/>
      <c r="Y278" s="2"/>
      <c r="Z278" s="2"/>
      <c r="AA278" s="2"/>
      <c r="AB278" s="2"/>
      <c r="AC278" s="2"/>
      <c r="AD278" s="2"/>
      <c r="AG278" s="27"/>
      <c r="AH278" s="27"/>
      <c r="AI278" s="27"/>
      <c r="AJ278" s="27"/>
      <c r="AK278" s="27"/>
      <c r="AL278" s="27"/>
      <c r="AM278" s="27"/>
      <c r="AN278" s="4"/>
      <c r="AO278" s="4"/>
    </row>
    <row r="279" spans="1:41" s="5" customFormat="1" x14ac:dyDescent="0.25">
      <c r="A279" s="8"/>
      <c r="B279" s="2"/>
      <c r="C279" s="2"/>
      <c r="D279" s="2"/>
      <c r="E279" s="7"/>
      <c r="M279" s="2"/>
      <c r="N279" s="2"/>
      <c r="O279" s="2"/>
      <c r="P279" s="2"/>
      <c r="S279" s="2"/>
      <c r="T279" s="2"/>
      <c r="U279" s="2"/>
      <c r="V279" s="2"/>
      <c r="Y279" s="2"/>
      <c r="Z279" s="2"/>
      <c r="AA279" s="2"/>
      <c r="AB279" s="2"/>
      <c r="AC279" s="2"/>
      <c r="AD279" s="2"/>
      <c r="AG279" s="27"/>
      <c r="AH279" s="27"/>
      <c r="AI279" s="27"/>
      <c r="AJ279" s="27"/>
      <c r="AK279" s="27"/>
      <c r="AL279" s="27"/>
      <c r="AM279" s="27"/>
      <c r="AN279" s="4"/>
      <c r="AO279" s="4"/>
    </row>
    <row r="280" spans="1:41" s="5" customFormat="1" x14ac:dyDescent="0.25">
      <c r="A280" s="8"/>
      <c r="B280" s="2"/>
      <c r="C280" s="2"/>
      <c r="D280" s="2"/>
      <c r="E280" s="7"/>
      <c r="M280" s="2"/>
      <c r="N280" s="2"/>
      <c r="O280" s="2"/>
      <c r="P280" s="2"/>
      <c r="S280" s="2"/>
      <c r="T280" s="2"/>
      <c r="U280" s="2"/>
      <c r="V280" s="2"/>
      <c r="Y280" s="2"/>
      <c r="Z280" s="2"/>
      <c r="AA280" s="2"/>
      <c r="AB280" s="2"/>
      <c r="AC280" s="2"/>
      <c r="AD280" s="2"/>
      <c r="AG280" s="27"/>
      <c r="AH280" s="27"/>
      <c r="AI280" s="27"/>
      <c r="AJ280" s="27"/>
      <c r="AK280" s="27"/>
      <c r="AL280" s="27"/>
      <c r="AM280" s="27"/>
      <c r="AN280" s="4"/>
      <c r="AO280" s="4"/>
    </row>
    <row r="281" spans="1:41" s="5" customFormat="1" x14ac:dyDescent="0.25">
      <c r="A281" s="8"/>
      <c r="B281" s="2"/>
      <c r="C281" s="2"/>
      <c r="D281" s="2"/>
      <c r="E281" s="7"/>
      <c r="M281" s="2"/>
      <c r="N281" s="2"/>
      <c r="O281" s="2"/>
      <c r="P281" s="2"/>
      <c r="S281" s="2"/>
      <c r="T281" s="2"/>
      <c r="U281" s="2"/>
      <c r="V281" s="2"/>
      <c r="Y281" s="2"/>
      <c r="Z281" s="2"/>
      <c r="AA281" s="2"/>
      <c r="AB281" s="2"/>
      <c r="AC281" s="2"/>
      <c r="AD281" s="2"/>
      <c r="AG281" s="27"/>
      <c r="AH281" s="27"/>
      <c r="AI281" s="27"/>
      <c r="AJ281" s="27"/>
      <c r="AK281" s="27"/>
      <c r="AL281" s="27"/>
      <c r="AM281" s="27"/>
      <c r="AN281" s="4"/>
      <c r="AO281" s="4"/>
    </row>
    <row r="282" spans="1:41" s="5" customFormat="1" x14ac:dyDescent="0.25">
      <c r="A282" s="8"/>
      <c r="B282" s="2"/>
      <c r="C282" s="2"/>
      <c r="D282" s="2"/>
      <c r="E282" s="7"/>
      <c r="M282" s="2"/>
      <c r="N282" s="2"/>
      <c r="O282" s="2"/>
      <c r="P282" s="2"/>
      <c r="S282" s="2"/>
      <c r="T282" s="2"/>
      <c r="U282" s="2"/>
      <c r="V282" s="2"/>
      <c r="Y282" s="2"/>
      <c r="Z282" s="2"/>
      <c r="AA282" s="2"/>
      <c r="AB282" s="2"/>
      <c r="AC282" s="2"/>
      <c r="AD282" s="2"/>
      <c r="AG282" s="27"/>
      <c r="AH282" s="27"/>
      <c r="AI282" s="27"/>
      <c r="AJ282" s="27"/>
      <c r="AK282" s="27"/>
      <c r="AL282" s="27"/>
      <c r="AM282" s="27"/>
      <c r="AN282" s="4"/>
      <c r="AO282" s="4"/>
    </row>
    <row r="283" spans="1:41" s="5" customFormat="1" x14ac:dyDescent="0.25">
      <c r="A283" s="8"/>
      <c r="B283" s="2"/>
      <c r="C283" s="2"/>
      <c r="D283" s="2"/>
      <c r="E283" s="7"/>
      <c r="M283" s="2"/>
      <c r="N283" s="2"/>
      <c r="O283" s="2"/>
      <c r="P283" s="2"/>
      <c r="S283" s="2"/>
      <c r="T283" s="2"/>
      <c r="U283" s="2"/>
      <c r="V283" s="2"/>
      <c r="Y283" s="2"/>
      <c r="Z283" s="2"/>
      <c r="AA283" s="2"/>
      <c r="AB283" s="2"/>
      <c r="AC283" s="2"/>
      <c r="AD283" s="2"/>
      <c r="AG283" s="27"/>
      <c r="AH283" s="27"/>
      <c r="AI283" s="27"/>
      <c r="AJ283" s="27"/>
      <c r="AK283" s="27"/>
      <c r="AL283" s="27"/>
      <c r="AM283" s="27"/>
      <c r="AN283" s="4"/>
      <c r="AO283" s="4"/>
    </row>
    <row r="284" spans="1:41" s="5" customFormat="1" x14ac:dyDescent="0.25">
      <c r="A284" s="8"/>
      <c r="B284" s="2"/>
      <c r="C284" s="2"/>
      <c r="D284" s="2"/>
      <c r="E284" s="7"/>
      <c r="M284" s="2"/>
      <c r="N284" s="2"/>
      <c r="O284" s="2"/>
      <c r="P284" s="2"/>
      <c r="S284" s="2"/>
      <c r="T284" s="2"/>
      <c r="U284" s="2"/>
      <c r="V284" s="2"/>
      <c r="Y284" s="2"/>
      <c r="Z284" s="2"/>
      <c r="AA284" s="2"/>
      <c r="AB284" s="2"/>
      <c r="AC284" s="2"/>
      <c r="AD284" s="2"/>
      <c r="AG284" s="27"/>
      <c r="AH284" s="27"/>
      <c r="AI284" s="27"/>
      <c r="AJ284" s="27"/>
      <c r="AK284" s="27"/>
      <c r="AL284" s="27"/>
      <c r="AM284" s="27"/>
      <c r="AN284" s="4"/>
      <c r="AO284" s="4"/>
    </row>
    <row r="285" spans="1:41" s="5" customFormat="1" x14ac:dyDescent="0.25">
      <c r="A285" s="8"/>
      <c r="B285" s="2"/>
      <c r="C285" s="2"/>
      <c r="D285" s="2"/>
      <c r="E285" s="7"/>
      <c r="M285" s="2"/>
      <c r="N285" s="2"/>
      <c r="O285" s="2"/>
      <c r="P285" s="2"/>
      <c r="S285" s="2"/>
      <c r="T285" s="2"/>
      <c r="U285" s="2"/>
      <c r="V285" s="2"/>
      <c r="Y285" s="2"/>
      <c r="Z285" s="2"/>
      <c r="AA285" s="2"/>
      <c r="AB285" s="2"/>
      <c r="AC285" s="2"/>
      <c r="AD285" s="2"/>
      <c r="AG285" s="27"/>
      <c r="AH285" s="27"/>
      <c r="AI285" s="27"/>
      <c r="AJ285" s="27"/>
      <c r="AK285" s="27"/>
      <c r="AL285" s="27"/>
      <c r="AM285" s="27"/>
      <c r="AN285" s="4"/>
      <c r="AO285" s="4"/>
    </row>
    <row r="286" spans="1:41" s="5" customFormat="1" x14ac:dyDescent="0.25">
      <c r="A286" s="8"/>
      <c r="B286" s="2"/>
      <c r="C286" s="2"/>
      <c r="D286" s="2"/>
      <c r="E286" s="7"/>
      <c r="M286" s="2"/>
      <c r="N286" s="2"/>
      <c r="O286" s="2"/>
      <c r="P286" s="2"/>
      <c r="S286" s="2"/>
      <c r="T286" s="2"/>
      <c r="U286" s="2"/>
      <c r="V286" s="2"/>
      <c r="Y286" s="2"/>
      <c r="Z286" s="2"/>
      <c r="AA286" s="2"/>
      <c r="AB286" s="2"/>
      <c r="AC286" s="2"/>
      <c r="AD286" s="2"/>
      <c r="AG286" s="27"/>
      <c r="AH286" s="27"/>
      <c r="AI286" s="27"/>
      <c r="AJ286" s="27"/>
      <c r="AK286" s="27"/>
      <c r="AL286" s="27"/>
      <c r="AM286" s="27"/>
      <c r="AN286" s="4"/>
      <c r="AO286" s="4"/>
    </row>
    <row r="287" spans="1:41" s="5" customFormat="1" x14ac:dyDescent="0.25">
      <c r="A287" s="8"/>
      <c r="B287" s="2"/>
      <c r="C287" s="2"/>
      <c r="D287" s="2"/>
      <c r="E287" s="7"/>
      <c r="M287" s="2"/>
      <c r="N287" s="2"/>
      <c r="O287" s="2"/>
      <c r="P287" s="2"/>
      <c r="S287" s="2"/>
      <c r="T287" s="2"/>
      <c r="U287" s="2"/>
      <c r="V287" s="2"/>
      <c r="Y287" s="2"/>
      <c r="Z287" s="2"/>
      <c r="AA287" s="2"/>
      <c r="AB287" s="2"/>
      <c r="AC287" s="2"/>
      <c r="AD287" s="2"/>
      <c r="AG287" s="27"/>
      <c r="AH287" s="27"/>
      <c r="AI287" s="27"/>
      <c r="AJ287" s="27"/>
      <c r="AK287" s="27"/>
      <c r="AL287" s="27"/>
      <c r="AM287" s="27"/>
      <c r="AN287" s="4"/>
      <c r="AO287" s="4"/>
    </row>
    <row r="288" spans="1:41" s="5" customFormat="1" x14ac:dyDescent="0.25">
      <c r="A288" s="8"/>
      <c r="B288" s="2"/>
      <c r="C288" s="2"/>
      <c r="D288" s="2"/>
      <c r="E288" s="7"/>
      <c r="M288" s="2"/>
      <c r="N288" s="2"/>
      <c r="O288" s="2"/>
      <c r="P288" s="2"/>
      <c r="S288" s="2"/>
      <c r="T288" s="2"/>
      <c r="U288" s="2"/>
      <c r="V288" s="2"/>
      <c r="Y288" s="2"/>
      <c r="Z288" s="2"/>
      <c r="AA288" s="2"/>
      <c r="AB288" s="2"/>
      <c r="AC288" s="2"/>
      <c r="AD288" s="2"/>
      <c r="AG288" s="27"/>
      <c r="AH288" s="27"/>
      <c r="AI288" s="27"/>
      <c r="AJ288" s="27"/>
      <c r="AK288" s="27"/>
      <c r="AL288" s="27"/>
      <c r="AM288" s="27"/>
      <c r="AN288" s="4"/>
      <c r="AO288" s="4"/>
    </row>
    <row r="289" spans="1:41" s="5" customFormat="1" x14ac:dyDescent="0.25">
      <c r="A289" s="8"/>
      <c r="B289" s="2"/>
      <c r="C289" s="2"/>
      <c r="D289" s="2"/>
      <c r="E289" s="7"/>
      <c r="M289" s="2"/>
      <c r="N289" s="2"/>
      <c r="O289" s="2"/>
      <c r="P289" s="2"/>
      <c r="S289" s="2"/>
      <c r="T289" s="2"/>
      <c r="U289" s="2"/>
      <c r="V289" s="2"/>
      <c r="Y289" s="2"/>
      <c r="Z289" s="2"/>
      <c r="AA289" s="2"/>
      <c r="AB289" s="2"/>
      <c r="AC289" s="2"/>
      <c r="AD289" s="2"/>
      <c r="AG289" s="27"/>
      <c r="AH289" s="27"/>
      <c r="AI289" s="27"/>
      <c r="AJ289" s="27"/>
      <c r="AK289" s="27"/>
      <c r="AL289" s="27"/>
      <c r="AM289" s="27"/>
      <c r="AN289" s="4"/>
      <c r="AO289" s="4"/>
    </row>
    <row r="290" spans="1:41" s="5" customFormat="1" x14ac:dyDescent="0.25">
      <c r="A290" s="8"/>
      <c r="B290" s="2"/>
      <c r="C290" s="2"/>
      <c r="D290" s="2"/>
      <c r="E290" s="7"/>
      <c r="M290" s="2"/>
      <c r="N290" s="2"/>
      <c r="O290" s="2"/>
      <c r="P290" s="2"/>
      <c r="S290" s="2"/>
      <c r="T290" s="2"/>
      <c r="U290" s="2"/>
      <c r="V290" s="2"/>
      <c r="Y290" s="2"/>
      <c r="Z290" s="2"/>
      <c r="AA290" s="2"/>
      <c r="AB290" s="2"/>
      <c r="AC290" s="2"/>
      <c r="AD290" s="2"/>
      <c r="AG290" s="27"/>
      <c r="AH290" s="27"/>
      <c r="AI290" s="27"/>
      <c r="AJ290" s="27"/>
      <c r="AK290" s="27"/>
      <c r="AL290" s="27"/>
      <c r="AM290" s="27"/>
      <c r="AN290" s="4"/>
      <c r="AO290" s="4"/>
    </row>
    <row r="291" spans="1:41" s="5" customFormat="1" x14ac:dyDescent="0.25">
      <c r="A291" s="8"/>
      <c r="B291" s="2"/>
      <c r="C291" s="2"/>
      <c r="D291" s="2"/>
      <c r="E291" s="7"/>
      <c r="M291" s="2"/>
      <c r="N291" s="2"/>
      <c r="O291" s="2"/>
      <c r="P291" s="2"/>
      <c r="S291" s="2"/>
      <c r="T291" s="2"/>
      <c r="U291" s="2"/>
      <c r="V291" s="2"/>
      <c r="Y291" s="2"/>
      <c r="Z291" s="2"/>
      <c r="AA291" s="2"/>
      <c r="AB291" s="2"/>
      <c r="AC291" s="2"/>
      <c r="AD291" s="2"/>
      <c r="AG291" s="27"/>
      <c r="AH291" s="27"/>
      <c r="AI291" s="27"/>
      <c r="AJ291" s="27"/>
      <c r="AK291" s="27"/>
      <c r="AL291" s="27"/>
      <c r="AM291" s="27"/>
      <c r="AN291" s="4"/>
      <c r="AO291" s="4"/>
    </row>
    <row r="292" spans="1:41" s="5" customFormat="1" x14ac:dyDescent="0.25">
      <c r="A292" s="8"/>
      <c r="B292" s="2"/>
      <c r="C292" s="2"/>
      <c r="D292" s="2"/>
      <c r="E292" s="7"/>
      <c r="M292" s="2"/>
      <c r="N292" s="2"/>
      <c r="O292" s="2"/>
      <c r="P292" s="2"/>
      <c r="S292" s="2"/>
      <c r="T292" s="2"/>
      <c r="U292" s="2"/>
      <c r="V292" s="2"/>
      <c r="Y292" s="2"/>
      <c r="Z292" s="2"/>
      <c r="AA292" s="2"/>
      <c r="AB292" s="2"/>
      <c r="AC292" s="2"/>
      <c r="AD292" s="2"/>
      <c r="AG292" s="27"/>
      <c r="AH292" s="27"/>
      <c r="AI292" s="27"/>
      <c r="AJ292" s="27"/>
      <c r="AK292" s="27"/>
      <c r="AL292" s="27"/>
      <c r="AM292" s="27"/>
      <c r="AN292" s="4"/>
      <c r="AO292" s="4"/>
    </row>
    <row r="293" spans="1:41" s="5" customFormat="1" x14ac:dyDescent="0.25">
      <c r="A293" s="8"/>
      <c r="B293" s="2"/>
      <c r="C293" s="2"/>
      <c r="D293" s="2"/>
      <c r="E293" s="7"/>
      <c r="M293" s="2"/>
      <c r="N293" s="2"/>
      <c r="O293" s="2"/>
      <c r="P293" s="2"/>
      <c r="S293" s="2"/>
      <c r="T293" s="2"/>
      <c r="U293" s="2"/>
      <c r="V293" s="2"/>
      <c r="Y293" s="2"/>
      <c r="Z293" s="2"/>
      <c r="AA293" s="2"/>
      <c r="AB293" s="2"/>
      <c r="AC293" s="2"/>
      <c r="AD293" s="2"/>
      <c r="AG293" s="27"/>
      <c r="AH293" s="27"/>
      <c r="AI293" s="27"/>
      <c r="AJ293" s="27"/>
      <c r="AK293" s="27"/>
      <c r="AL293" s="27"/>
      <c r="AM293" s="27"/>
      <c r="AN293" s="4"/>
      <c r="AO293" s="4"/>
    </row>
    <row r="294" spans="1:41" s="5" customFormat="1" x14ac:dyDescent="0.25">
      <c r="A294" s="8"/>
      <c r="B294" s="2"/>
      <c r="C294" s="2"/>
      <c r="D294" s="2"/>
      <c r="E294" s="7"/>
      <c r="M294" s="2"/>
      <c r="N294" s="2"/>
      <c r="O294" s="2"/>
      <c r="P294" s="2"/>
      <c r="S294" s="2"/>
      <c r="T294" s="2"/>
      <c r="U294" s="2"/>
      <c r="V294" s="2"/>
      <c r="Y294" s="2"/>
      <c r="Z294" s="2"/>
      <c r="AA294" s="2"/>
      <c r="AB294" s="2"/>
      <c r="AC294" s="2"/>
      <c r="AD294" s="2"/>
      <c r="AG294" s="27"/>
      <c r="AH294" s="27"/>
      <c r="AI294" s="27"/>
      <c r="AJ294" s="27"/>
      <c r="AK294" s="27"/>
      <c r="AL294" s="27"/>
      <c r="AM294" s="27"/>
      <c r="AN294" s="4"/>
      <c r="AO294" s="4"/>
    </row>
    <row r="295" spans="1:41" s="5" customFormat="1" x14ac:dyDescent="0.25">
      <c r="A295" s="8"/>
      <c r="B295" s="2"/>
      <c r="C295" s="2"/>
      <c r="D295" s="2"/>
      <c r="E295" s="7"/>
      <c r="M295" s="2"/>
      <c r="N295" s="2"/>
      <c r="O295" s="2"/>
      <c r="P295" s="2"/>
      <c r="S295" s="2"/>
      <c r="T295" s="2"/>
      <c r="U295" s="2"/>
      <c r="V295" s="2"/>
      <c r="Y295" s="2"/>
      <c r="Z295" s="2"/>
      <c r="AA295" s="2"/>
      <c r="AB295" s="2"/>
      <c r="AC295" s="2"/>
      <c r="AD295" s="2"/>
      <c r="AG295" s="27"/>
      <c r="AH295" s="27"/>
      <c r="AI295" s="27"/>
      <c r="AJ295" s="27"/>
      <c r="AK295" s="27"/>
      <c r="AL295" s="27"/>
      <c r="AM295" s="27"/>
      <c r="AN295" s="4"/>
      <c r="AO295" s="4"/>
    </row>
    <row r="296" spans="1:41" s="5" customFormat="1" x14ac:dyDescent="0.25">
      <c r="A296" s="8"/>
      <c r="B296" s="2"/>
      <c r="C296" s="2"/>
      <c r="D296" s="2"/>
      <c r="E296" s="7"/>
      <c r="M296" s="2"/>
      <c r="N296" s="2"/>
      <c r="O296" s="2"/>
      <c r="P296" s="2"/>
      <c r="S296" s="2"/>
      <c r="T296" s="2"/>
      <c r="U296" s="2"/>
      <c r="V296" s="2"/>
      <c r="Y296" s="2"/>
      <c r="Z296" s="2"/>
      <c r="AA296" s="2"/>
      <c r="AB296" s="2"/>
      <c r="AC296" s="2"/>
      <c r="AD296" s="2"/>
      <c r="AG296" s="27"/>
      <c r="AH296" s="27"/>
      <c r="AI296" s="27"/>
      <c r="AJ296" s="27"/>
      <c r="AK296" s="27"/>
      <c r="AL296" s="27"/>
      <c r="AM296" s="27"/>
      <c r="AN296" s="4"/>
      <c r="AO296" s="4"/>
    </row>
    <row r="297" spans="1:41" s="5" customFormat="1" x14ac:dyDescent="0.25">
      <c r="A297" s="8"/>
      <c r="B297" s="2"/>
      <c r="C297" s="2"/>
      <c r="D297" s="2"/>
      <c r="E297" s="7"/>
      <c r="M297" s="2"/>
      <c r="N297" s="2"/>
      <c r="O297" s="2"/>
      <c r="P297" s="2"/>
      <c r="S297" s="2"/>
      <c r="T297" s="2"/>
      <c r="U297" s="2"/>
      <c r="V297" s="2"/>
      <c r="Y297" s="2"/>
      <c r="Z297" s="2"/>
      <c r="AA297" s="2"/>
      <c r="AB297" s="2"/>
      <c r="AC297" s="2"/>
      <c r="AD297" s="2"/>
      <c r="AG297" s="27"/>
      <c r="AH297" s="27"/>
      <c r="AI297" s="27"/>
      <c r="AJ297" s="27"/>
      <c r="AK297" s="27"/>
      <c r="AL297" s="27"/>
      <c r="AM297" s="27"/>
      <c r="AN297" s="4"/>
      <c r="AO297" s="4"/>
    </row>
    <row r="298" spans="1:41" s="5" customFormat="1" x14ac:dyDescent="0.25">
      <c r="A298" s="8"/>
      <c r="B298" s="2"/>
      <c r="C298" s="2"/>
      <c r="D298" s="2"/>
      <c r="E298" s="7"/>
      <c r="M298" s="2"/>
      <c r="N298" s="2"/>
      <c r="O298" s="2"/>
      <c r="P298" s="2"/>
      <c r="S298" s="2"/>
      <c r="T298" s="2"/>
      <c r="U298" s="2"/>
      <c r="V298" s="2"/>
      <c r="Y298" s="2"/>
      <c r="Z298" s="2"/>
      <c r="AA298" s="2"/>
      <c r="AB298" s="2"/>
      <c r="AC298" s="2"/>
      <c r="AD298" s="2"/>
      <c r="AG298" s="27"/>
      <c r="AH298" s="27"/>
      <c r="AI298" s="27"/>
      <c r="AJ298" s="27"/>
      <c r="AK298" s="27"/>
      <c r="AL298" s="27"/>
      <c r="AM298" s="27"/>
      <c r="AN298" s="4"/>
      <c r="AO298" s="4"/>
    </row>
    <row r="299" spans="1:41" s="5" customFormat="1" x14ac:dyDescent="0.25">
      <c r="A299" s="8"/>
      <c r="B299" s="2"/>
      <c r="C299" s="2"/>
      <c r="D299" s="2"/>
      <c r="E299" s="7"/>
      <c r="M299" s="2"/>
      <c r="N299" s="2"/>
      <c r="O299" s="2"/>
      <c r="P299" s="2"/>
      <c r="S299" s="2"/>
      <c r="T299" s="2"/>
      <c r="U299" s="2"/>
      <c r="V299" s="2"/>
      <c r="Y299" s="2"/>
      <c r="Z299" s="2"/>
      <c r="AA299" s="2"/>
      <c r="AB299" s="2"/>
      <c r="AC299" s="2"/>
      <c r="AD299" s="2"/>
      <c r="AG299" s="27"/>
      <c r="AH299" s="27"/>
      <c r="AI299" s="27"/>
      <c r="AJ299" s="27"/>
      <c r="AK299" s="27"/>
      <c r="AL299" s="27"/>
      <c r="AM299" s="27"/>
      <c r="AN299" s="4"/>
      <c r="AO299" s="4"/>
    </row>
    <row r="300" spans="1:41" s="5" customFormat="1" x14ac:dyDescent="0.25">
      <c r="A300" s="8"/>
      <c r="B300" s="2"/>
      <c r="C300" s="2"/>
      <c r="D300" s="2"/>
      <c r="E300" s="7"/>
      <c r="M300" s="2"/>
      <c r="N300" s="2"/>
      <c r="O300" s="2"/>
      <c r="P300" s="2"/>
      <c r="S300" s="2"/>
      <c r="T300" s="2"/>
      <c r="U300" s="2"/>
      <c r="V300" s="2"/>
      <c r="Y300" s="2"/>
      <c r="Z300" s="2"/>
      <c r="AA300" s="2"/>
      <c r="AB300" s="2"/>
      <c r="AC300" s="2"/>
      <c r="AD300" s="2"/>
      <c r="AG300" s="27"/>
      <c r="AH300" s="27"/>
      <c r="AI300" s="27"/>
      <c r="AJ300" s="27"/>
      <c r="AK300" s="27"/>
      <c r="AL300" s="27"/>
      <c r="AM300" s="27"/>
      <c r="AN300" s="4"/>
      <c r="AO300" s="4"/>
    </row>
    <row r="301" spans="1:41" s="5" customFormat="1" x14ac:dyDescent="0.25">
      <c r="A301" s="8"/>
      <c r="B301" s="2"/>
      <c r="C301" s="2"/>
      <c r="D301" s="2"/>
      <c r="E301" s="7"/>
      <c r="M301" s="2"/>
      <c r="N301" s="2"/>
      <c r="O301" s="2"/>
      <c r="P301" s="2"/>
      <c r="S301" s="2"/>
      <c r="T301" s="2"/>
      <c r="U301" s="2"/>
      <c r="V301" s="2"/>
      <c r="Y301" s="2"/>
      <c r="Z301" s="2"/>
      <c r="AA301" s="2"/>
      <c r="AB301" s="2"/>
      <c r="AC301" s="2"/>
      <c r="AD301" s="2"/>
      <c r="AG301" s="27"/>
      <c r="AH301" s="27"/>
      <c r="AI301" s="27"/>
      <c r="AJ301" s="27"/>
      <c r="AK301" s="27"/>
      <c r="AL301" s="27"/>
      <c r="AM301" s="27"/>
      <c r="AN301" s="4"/>
      <c r="AO301" s="4"/>
    </row>
    <row r="302" spans="1:41" s="5" customFormat="1" x14ac:dyDescent="0.25">
      <c r="A302" s="8"/>
      <c r="B302" s="2"/>
      <c r="C302" s="2"/>
      <c r="D302" s="2"/>
      <c r="E302" s="7"/>
      <c r="M302" s="2"/>
      <c r="N302" s="2"/>
      <c r="O302" s="2"/>
      <c r="P302" s="2"/>
      <c r="S302" s="2"/>
      <c r="T302" s="2"/>
      <c r="U302" s="2"/>
      <c r="V302" s="2"/>
      <c r="Y302" s="2"/>
      <c r="Z302" s="2"/>
      <c r="AA302" s="2"/>
      <c r="AB302" s="2"/>
      <c r="AC302" s="2"/>
      <c r="AD302" s="2"/>
      <c r="AG302" s="27"/>
      <c r="AH302" s="27"/>
      <c r="AI302" s="27"/>
      <c r="AJ302" s="27"/>
      <c r="AK302" s="27"/>
      <c r="AL302" s="27"/>
      <c r="AM302" s="27"/>
      <c r="AN302" s="4"/>
      <c r="AO302" s="4"/>
    </row>
    <row r="303" spans="1:41" s="5" customFormat="1" x14ac:dyDescent="0.25">
      <c r="A303" s="8"/>
      <c r="B303" s="2"/>
      <c r="C303" s="2"/>
      <c r="D303" s="2"/>
      <c r="E303" s="7"/>
      <c r="M303" s="2"/>
      <c r="N303" s="2"/>
      <c r="O303" s="2"/>
      <c r="P303" s="2"/>
      <c r="S303" s="2"/>
      <c r="T303" s="2"/>
      <c r="U303" s="2"/>
      <c r="V303" s="2"/>
      <c r="Y303" s="2"/>
      <c r="Z303" s="2"/>
      <c r="AA303" s="2"/>
      <c r="AB303" s="2"/>
      <c r="AC303" s="2"/>
      <c r="AD303" s="2"/>
      <c r="AG303" s="27"/>
      <c r="AH303" s="27"/>
      <c r="AI303" s="27"/>
      <c r="AJ303" s="27"/>
      <c r="AK303" s="27"/>
      <c r="AL303" s="27"/>
      <c r="AM303" s="27"/>
      <c r="AN303" s="4"/>
      <c r="AO303" s="4"/>
    </row>
    <row r="304" spans="1:41" s="5" customFormat="1" x14ac:dyDescent="0.25">
      <c r="A304" s="8"/>
      <c r="B304" s="2"/>
      <c r="C304" s="2"/>
      <c r="D304" s="2"/>
      <c r="E304" s="7"/>
      <c r="M304" s="2"/>
      <c r="N304" s="2"/>
      <c r="O304" s="2"/>
      <c r="P304" s="2"/>
      <c r="S304" s="2"/>
      <c r="T304" s="2"/>
      <c r="U304" s="2"/>
      <c r="V304" s="2"/>
      <c r="Y304" s="2"/>
      <c r="Z304" s="2"/>
      <c r="AA304" s="2"/>
      <c r="AB304" s="2"/>
      <c r="AC304" s="2"/>
      <c r="AD304" s="2"/>
      <c r="AG304" s="27"/>
      <c r="AH304" s="27"/>
      <c r="AI304" s="27"/>
      <c r="AJ304" s="27"/>
      <c r="AK304" s="27"/>
      <c r="AL304" s="27"/>
      <c r="AM304" s="27"/>
      <c r="AN304" s="4"/>
      <c r="AO304" s="4"/>
    </row>
    <row r="305" spans="1:41" s="5" customFormat="1" x14ac:dyDescent="0.25">
      <c r="A305" s="8"/>
      <c r="B305" s="2"/>
      <c r="C305" s="2"/>
      <c r="D305" s="2"/>
      <c r="E305" s="7"/>
      <c r="M305" s="2"/>
      <c r="N305" s="2"/>
      <c r="O305" s="2"/>
      <c r="P305" s="2"/>
      <c r="S305" s="2"/>
      <c r="T305" s="2"/>
      <c r="U305" s="2"/>
      <c r="V305" s="2"/>
      <c r="Y305" s="2"/>
      <c r="Z305" s="2"/>
      <c r="AA305" s="2"/>
      <c r="AB305" s="2"/>
      <c r="AC305" s="2"/>
      <c r="AD305" s="2"/>
      <c r="AG305" s="27"/>
      <c r="AH305" s="27"/>
      <c r="AI305" s="27"/>
      <c r="AJ305" s="27"/>
      <c r="AK305" s="27"/>
      <c r="AL305" s="27"/>
      <c r="AM305" s="27"/>
      <c r="AN305" s="4"/>
      <c r="AO305" s="4"/>
    </row>
    <row r="306" spans="1:41" s="5" customFormat="1" x14ac:dyDescent="0.25">
      <c r="A306" s="8"/>
      <c r="B306" s="2"/>
      <c r="C306" s="2"/>
      <c r="D306" s="2"/>
      <c r="E306" s="7"/>
      <c r="M306" s="2"/>
      <c r="N306" s="2"/>
      <c r="O306" s="2"/>
      <c r="P306" s="2"/>
      <c r="S306" s="2"/>
      <c r="T306" s="2"/>
      <c r="U306" s="2"/>
      <c r="V306" s="2"/>
      <c r="Y306" s="2"/>
      <c r="Z306" s="2"/>
      <c r="AA306" s="2"/>
      <c r="AB306" s="2"/>
      <c r="AC306" s="2"/>
      <c r="AD306" s="2"/>
      <c r="AG306" s="27"/>
      <c r="AH306" s="27"/>
      <c r="AI306" s="27"/>
      <c r="AJ306" s="27"/>
      <c r="AK306" s="27"/>
      <c r="AL306" s="27"/>
      <c r="AM306" s="27"/>
      <c r="AN306" s="4"/>
      <c r="AO306" s="4"/>
    </row>
    <row r="307" spans="1:41" s="5" customFormat="1" x14ac:dyDescent="0.25">
      <c r="A307" s="8"/>
      <c r="B307" s="2"/>
      <c r="C307" s="2"/>
      <c r="D307" s="2"/>
      <c r="E307" s="7"/>
      <c r="M307" s="2"/>
      <c r="N307" s="2"/>
      <c r="O307" s="2"/>
      <c r="P307" s="2"/>
      <c r="S307" s="2"/>
      <c r="T307" s="2"/>
      <c r="U307" s="2"/>
      <c r="V307" s="2"/>
      <c r="Y307" s="2"/>
      <c r="Z307" s="2"/>
      <c r="AA307" s="2"/>
      <c r="AB307" s="2"/>
      <c r="AC307" s="2"/>
      <c r="AD307" s="2"/>
      <c r="AG307" s="27"/>
      <c r="AH307" s="27"/>
      <c r="AI307" s="27"/>
      <c r="AJ307" s="27"/>
      <c r="AK307" s="27"/>
      <c r="AL307" s="27"/>
      <c r="AM307" s="27"/>
      <c r="AN307" s="4"/>
      <c r="AO307" s="4"/>
    </row>
    <row r="308" spans="1:41" s="5" customFormat="1" x14ac:dyDescent="0.25">
      <c r="A308" s="8"/>
      <c r="B308" s="2"/>
      <c r="C308" s="2"/>
      <c r="D308" s="2"/>
      <c r="E308" s="7"/>
      <c r="M308" s="2"/>
      <c r="N308" s="2"/>
      <c r="O308" s="2"/>
      <c r="P308" s="2"/>
      <c r="S308" s="2"/>
      <c r="T308" s="2"/>
      <c r="U308" s="2"/>
      <c r="V308" s="2"/>
      <c r="Y308" s="2"/>
      <c r="Z308" s="2"/>
      <c r="AA308" s="2"/>
      <c r="AB308" s="2"/>
      <c r="AC308" s="2"/>
      <c r="AD308" s="2"/>
      <c r="AG308" s="27"/>
      <c r="AH308" s="27"/>
      <c r="AI308" s="27"/>
      <c r="AJ308" s="27"/>
      <c r="AK308" s="27"/>
      <c r="AL308" s="27"/>
      <c r="AM308" s="27"/>
      <c r="AN308" s="4"/>
      <c r="AO308" s="4"/>
    </row>
    <row r="309" spans="1:41" s="5" customFormat="1" x14ac:dyDescent="0.25">
      <c r="A309" s="8"/>
      <c r="B309" s="2"/>
      <c r="C309" s="2"/>
      <c r="D309" s="2"/>
      <c r="E309" s="7"/>
      <c r="M309" s="2"/>
      <c r="N309" s="2"/>
      <c r="O309" s="2"/>
      <c r="P309" s="2"/>
      <c r="S309" s="2"/>
      <c r="T309" s="2"/>
      <c r="U309" s="2"/>
      <c r="V309" s="2"/>
      <c r="Y309" s="2"/>
      <c r="Z309" s="2"/>
      <c r="AA309" s="2"/>
      <c r="AB309" s="2"/>
      <c r="AC309" s="2"/>
      <c r="AD309" s="2"/>
      <c r="AG309" s="27"/>
      <c r="AH309" s="27"/>
      <c r="AI309" s="27"/>
      <c r="AJ309" s="27"/>
      <c r="AK309" s="27"/>
      <c r="AL309" s="27"/>
      <c r="AM309" s="27"/>
      <c r="AN309" s="4"/>
      <c r="AO309" s="4"/>
    </row>
    <row r="310" spans="1:41" s="5" customFormat="1" x14ac:dyDescent="0.25">
      <c r="A310" s="8"/>
      <c r="B310" s="2"/>
      <c r="C310" s="2"/>
      <c r="D310" s="2"/>
      <c r="E310" s="7"/>
      <c r="M310" s="2"/>
      <c r="N310" s="2"/>
      <c r="O310" s="2"/>
      <c r="P310" s="2"/>
      <c r="S310" s="2"/>
      <c r="T310" s="2"/>
      <c r="U310" s="2"/>
      <c r="V310" s="2"/>
      <c r="Y310" s="2"/>
      <c r="Z310" s="2"/>
      <c r="AA310" s="2"/>
      <c r="AB310" s="2"/>
      <c r="AC310" s="2"/>
      <c r="AD310" s="2"/>
      <c r="AG310" s="27"/>
      <c r="AH310" s="27"/>
      <c r="AI310" s="27"/>
      <c r="AJ310" s="27"/>
      <c r="AK310" s="27"/>
      <c r="AL310" s="27"/>
      <c r="AM310" s="27"/>
      <c r="AN310" s="4"/>
      <c r="AO310" s="4"/>
    </row>
    <row r="311" spans="1:41" s="5" customFormat="1" x14ac:dyDescent="0.25">
      <c r="A311" s="8"/>
      <c r="B311" s="2"/>
      <c r="C311" s="2"/>
      <c r="D311" s="2"/>
      <c r="E311" s="7"/>
      <c r="M311" s="2"/>
      <c r="N311" s="2"/>
      <c r="O311" s="2"/>
      <c r="P311" s="2"/>
      <c r="S311" s="2"/>
      <c r="T311" s="2"/>
      <c r="U311" s="2"/>
      <c r="V311" s="2"/>
      <c r="Y311" s="2"/>
      <c r="Z311" s="2"/>
      <c r="AA311" s="2"/>
      <c r="AB311" s="2"/>
      <c r="AC311" s="2"/>
      <c r="AD311" s="2"/>
      <c r="AG311" s="27"/>
      <c r="AH311" s="27"/>
      <c r="AI311" s="27"/>
      <c r="AJ311" s="27"/>
      <c r="AK311" s="27"/>
      <c r="AL311" s="27"/>
      <c r="AM311" s="27"/>
      <c r="AN311" s="4"/>
      <c r="AO311" s="4"/>
    </row>
    <row r="312" spans="1:41" s="5" customFormat="1" x14ac:dyDescent="0.25">
      <c r="A312" s="8"/>
      <c r="B312" s="2"/>
      <c r="C312" s="2"/>
      <c r="D312" s="2"/>
      <c r="E312" s="7"/>
      <c r="M312" s="2"/>
      <c r="N312" s="2"/>
      <c r="O312" s="2"/>
      <c r="P312" s="2"/>
      <c r="S312" s="2"/>
      <c r="T312" s="2"/>
      <c r="U312" s="2"/>
      <c r="V312" s="2"/>
      <c r="Y312" s="2"/>
      <c r="Z312" s="2"/>
      <c r="AA312" s="2"/>
      <c r="AB312" s="2"/>
      <c r="AC312" s="2"/>
      <c r="AD312" s="2"/>
      <c r="AG312" s="27"/>
      <c r="AH312" s="27"/>
      <c r="AI312" s="27"/>
      <c r="AJ312" s="27"/>
      <c r="AK312" s="27"/>
      <c r="AL312" s="27"/>
      <c r="AM312" s="27"/>
      <c r="AN312" s="4"/>
      <c r="AO312" s="4"/>
    </row>
    <row r="313" spans="1:41" s="5" customFormat="1" x14ac:dyDescent="0.25">
      <c r="A313" s="8"/>
      <c r="B313" s="2"/>
      <c r="C313" s="2"/>
      <c r="D313" s="2"/>
      <c r="E313" s="7"/>
      <c r="M313" s="2"/>
      <c r="N313" s="2"/>
      <c r="O313" s="2"/>
      <c r="P313" s="2"/>
      <c r="S313" s="2"/>
      <c r="T313" s="2"/>
      <c r="U313" s="2"/>
      <c r="V313" s="2"/>
      <c r="Y313" s="2"/>
      <c r="Z313" s="2"/>
      <c r="AA313" s="2"/>
      <c r="AB313" s="2"/>
      <c r="AC313" s="2"/>
      <c r="AD313" s="2"/>
      <c r="AG313" s="27"/>
      <c r="AH313" s="27"/>
      <c r="AI313" s="27"/>
      <c r="AJ313" s="27"/>
      <c r="AK313" s="27"/>
      <c r="AL313" s="27"/>
      <c r="AM313" s="27"/>
      <c r="AN313" s="4"/>
      <c r="AO313" s="4"/>
    </row>
    <row r="314" spans="1:41" s="5" customFormat="1" x14ac:dyDescent="0.25">
      <c r="A314" s="8"/>
      <c r="B314" s="2"/>
      <c r="C314" s="2"/>
      <c r="D314" s="2"/>
      <c r="E314" s="7"/>
      <c r="M314" s="2"/>
      <c r="N314" s="2"/>
      <c r="O314" s="2"/>
      <c r="P314" s="2"/>
      <c r="S314" s="2"/>
      <c r="T314" s="2"/>
      <c r="U314" s="2"/>
      <c r="V314" s="2"/>
      <c r="Y314" s="2"/>
      <c r="Z314" s="2"/>
      <c r="AA314" s="2"/>
      <c r="AB314" s="2"/>
      <c r="AC314" s="2"/>
      <c r="AD314" s="2"/>
      <c r="AG314" s="27"/>
      <c r="AH314" s="27"/>
      <c r="AI314" s="27"/>
      <c r="AJ314" s="27"/>
      <c r="AK314" s="27"/>
      <c r="AL314" s="27"/>
      <c r="AM314" s="27"/>
      <c r="AN314" s="4"/>
      <c r="AO314" s="4"/>
    </row>
    <row r="315" spans="1:41" s="5" customFormat="1" x14ac:dyDescent="0.25">
      <c r="A315" s="8"/>
      <c r="B315" s="2"/>
      <c r="C315" s="2"/>
      <c r="D315" s="2"/>
      <c r="E315" s="7"/>
      <c r="M315" s="2"/>
      <c r="N315" s="2"/>
      <c r="O315" s="2"/>
      <c r="P315" s="2"/>
      <c r="S315" s="2"/>
      <c r="T315" s="2"/>
      <c r="U315" s="2"/>
      <c r="V315" s="2"/>
      <c r="Y315" s="2"/>
      <c r="Z315" s="2"/>
      <c r="AA315" s="2"/>
      <c r="AB315" s="2"/>
      <c r="AC315" s="2"/>
      <c r="AD315" s="2"/>
      <c r="AG315" s="27"/>
      <c r="AH315" s="27"/>
      <c r="AI315" s="27"/>
      <c r="AJ315" s="27"/>
      <c r="AK315" s="27"/>
      <c r="AL315" s="27"/>
      <c r="AM315" s="27"/>
      <c r="AN315" s="4"/>
      <c r="AO315" s="4"/>
    </row>
    <row r="316" spans="1:41" s="5" customFormat="1" x14ac:dyDescent="0.25">
      <c r="A316" s="8"/>
      <c r="B316" s="2"/>
      <c r="C316" s="2"/>
      <c r="D316" s="2"/>
      <c r="E316" s="7"/>
      <c r="M316" s="2"/>
      <c r="N316" s="2"/>
      <c r="O316" s="2"/>
      <c r="P316" s="2"/>
      <c r="S316" s="2"/>
      <c r="T316" s="2"/>
      <c r="U316" s="2"/>
      <c r="V316" s="2"/>
      <c r="Y316" s="2"/>
      <c r="Z316" s="2"/>
      <c r="AA316" s="2"/>
      <c r="AB316" s="2"/>
      <c r="AC316" s="2"/>
      <c r="AD316" s="2"/>
      <c r="AG316" s="27"/>
      <c r="AH316" s="27"/>
      <c r="AI316" s="27"/>
      <c r="AJ316" s="27"/>
      <c r="AK316" s="27"/>
      <c r="AL316" s="27"/>
      <c r="AM316" s="27"/>
      <c r="AN316" s="4"/>
      <c r="AO316" s="4"/>
    </row>
    <row r="317" spans="1:41" s="5" customFormat="1" x14ac:dyDescent="0.25">
      <c r="A317" s="8"/>
      <c r="B317" s="2"/>
      <c r="C317" s="2"/>
      <c r="D317" s="2"/>
      <c r="E317" s="7"/>
      <c r="M317" s="2"/>
      <c r="N317" s="2"/>
      <c r="O317" s="2"/>
      <c r="P317" s="2"/>
      <c r="S317" s="2"/>
      <c r="T317" s="2"/>
      <c r="U317" s="2"/>
      <c r="V317" s="2"/>
      <c r="Y317" s="2"/>
      <c r="Z317" s="2"/>
      <c r="AA317" s="2"/>
      <c r="AB317" s="2"/>
      <c r="AC317" s="2"/>
      <c r="AD317" s="2"/>
      <c r="AG317" s="27"/>
      <c r="AH317" s="27"/>
      <c r="AI317" s="27"/>
      <c r="AJ317" s="27"/>
      <c r="AK317" s="27"/>
      <c r="AL317" s="27"/>
      <c r="AM317" s="27"/>
      <c r="AN317" s="4"/>
      <c r="AO317" s="4"/>
    </row>
    <row r="318" spans="1:41" s="5" customFormat="1" x14ac:dyDescent="0.25">
      <c r="A318" s="8"/>
      <c r="B318" s="2"/>
      <c r="C318" s="2"/>
      <c r="D318" s="2"/>
      <c r="E318" s="7"/>
      <c r="M318" s="2"/>
      <c r="N318" s="2"/>
      <c r="O318" s="2"/>
      <c r="P318" s="2"/>
      <c r="S318" s="2"/>
      <c r="T318" s="2"/>
      <c r="U318" s="2"/>
      <c r="V318" s="2"/>
      <c r="Y318" s="2"/>
      <c r="Z318" s="2"/>
      <c r="AA318" s="2"/>
      <c r="AB318" s="2"/>
      <c r="AC318" s="2"/>
      <c r="AD318" s="2"/>
      <c r="AG318" s="27"/>
      <c r="AH318" s="27"/>
      <c r="AI318" s="27"/>
      <c r="AJ318" s="27"/>
      <c r="AK318" s="27"/>
      <c r="AL318" s="27"/>
      <c r="AM318" s="27"/>
      <c r="AN318" s="4"/>
      <c r="AO318" s="4"/>
    </row>
    <row r="319" spans="1:41" s="5" customFormat="1" x14ac:dyDescent="0.25">
      <c r="A319" s="8"/>
      <c r="B319" s="2"/>
      <c r="C319" s="2"/>
      <c r="D319" s="2"/>
      <c r="E319" s="7"/>
      <c r="M319" s="2"/>
      <c r="N319" s="2"/>
      <c r="O319" s="2"/>
      <c r="P319" s="2"/>
      <c r="S319" s="2"/>
      <c r="T319" s="2"/>
      <c r="U319" s="2"/>
      <c r="V319" s="2"/>
      <c r="Y319" s="2"/>
      <c r="Z319" s="2"/>
      <c r="AA319" s="2"/>
      <c r="AB319" s="2"/>
      <c r="AC319" s="2"/>
      <c r="AD319" s="2"/>
      <c r="AG319" s="27"/>
      <c r="AH319" s="27"/>
      <c r="AI319" s="27"/>
      <c r="AJ319" s="27"/>
      <c r="AK319" s="27"/>
      <c r="AL319" s="27"/>
      <c r="AM319" s="27"/>
      <c r="AN319" s="4"/>
      <c r="AO319" s="4"/>
    </row>
    <row r="320" spans="1:41" s="5" customFormat="1" x14ac:dyDescent="0.25">
      <c r="A320" s="8"/>
      <c r="B320" s="2"/>
      <c r="C320" s="2"/>
      <c r="D320" s="2"/>
      <c r="E320" s="7"/>
      <c r="M320" s="2"/>
      <c r="N320" s="2"/>
      <c r="O320" s="2"/>
      <c r="P320" s="2"/>
      <c r="S320" s="2"/>
      <c r="T320" s="2"/>
      <c r="U320" s="2"/>
      <c r="V320" s="2"/>
      <c r="Y320" s="2"/>
      <c r="Z320" s="2"/>
      <c r="AA320" s="2"/>
      <c r="AB320" s="2"/>
      <c r="AC320" s="2"/>
      <c r="AD320" s="2"/>
      <c r="AG320" s="27"/>
      <c r="AH320" s="27"/>
      <c r="AI320" s="27"/>
      <c r="AJ320" s="27"/>
      <c r="AK320" s="27"/>
      <c r="AL320" s="27"/>
      <c r="AM320" s="27"/>
      <c r="AN320" s="4"/>
      <c r="AO320" s="4"/>
    </row>
    <row r="321" spans="1:41" s="5" customFormat="1" x14ac:dyDescent="0.25">
      <c r="A321" s="8"/>
      <c r="B321" s="2"/>
      <c r="C321" s="2"/>
      <c r="D321" s="2"/>
      <c r="E321" s="7"/>
      <c r="M321" s="2"/>
      <c r="N321" s="2"/>
      <c r="O321" s="2"/>
      <c r="P321" s="2"/>
      <c r="S321" s="2"/>
      <c r="T321" s="2"/>
      <c r="U321" s="2"/>
      <c r="V321" s="2"/>
      <c r="Y321" s="2"/>
      <c r="Z321" s="2"/>
      <c r="AA321" s="2"/>
      <c r="AB321" s="2"/>
      <c r="AC321" s="2"/>
      <c r="AD321" s="2"/>
      <c r="AG321" s="27"/>
      <c r="AH321" s="27"/>
      <c r="AI321" s="27"/>
      <c r="AJ321" s="27"/>
      <c r="AK321" s="27"/>
      <c r="AL321" s="27"/>
      <c r="AM321" s="27"/>
      <c r="AN321" s="4"/>
      <c r="AO321" s="4"/>
    </row>
    <row r="322" spans="1:41" s="5" customFormat="1" x14ac:dyDescent="0.25">
      <c r="A322" s="8"/>
      <c r="B322" s="2"/>
      <c r="C322" s="2"/>
      <c r="D322" s="2"/>
      <c r="E322" s="7"/>
      <c r="M322" s="2"/>
      <c r="N322" s="2"/>
      <c r="O322" s="2"/>
      <c r="P322" s="2"/>
      <c r="S322" s="2"/>
      <c r="T322" s="2"/>
      <c r="U322" s="2"/>
      <c r="V322" s="2"/>
      <c r="Y322" s="2"/>
      <c r="Z322" s="2"/>
      <c r="AA322" s="2"/>
      <c r="AB322" s="2"/>
      <c r="AC322" s="2"/>
      <c r="AD322" s="2"/>
      <c r="AG322" s="27"/>
      <c r="AH322" s="27"/>
      <c r="AI322" s="27"/>
      <c r="AJ322" s="27"/>
      <c r="AK322" s="27"/>
      <c r="AL322" s="27"/>
      <c r="AM322" s="27"/>
      <c r="AN322" s="4"/>
      <c r="AO322" s="4"/>
    </row>
    <row r="323" spans="1:41" s="5" customFormat="1" x14ac:dyDescent="0.25">
      <c r="A323" s="8"/>
      <c r="B323" s="2"/>
      <c r="C323" s="2"/>
      <c r="D323" s="2"/>
      <c r="E323" s="7"/>
      <c r="M323" s="2"/>
      <c r="N323" s="2"/>
      <c r="O323" s="2"/>
      <c r="P323" s="2"/>
      <c r="S323" s="2"/>
      <c r="T323" s="2"/>
      <c r="U323" s="2"/>
      <c r="V323" s="2"/>
      <c r="Y323" s="2"/>
      <c r="Z323" s="2"/>
      <c r="AA323" s="2"/>
      <c r="AB323" s="2"/>
      <c r="AC323" s="2"/>
      <c r="AD323" s="2"/>
      <c r="AG323" s="27"/>
      <c r="AH323" s="27"/>
      <c r="AI323" s="27"/>
      <c r="AJ323" s="27"/>
      <c r="AK323" s="27"/>
      <c r="AL323" s="27"/>
      <c r="AM323" s="27"/>
      <c r="AN323" s="4"/>
      <c r="AO323" s="4"/>
    </row>
    <row r="324" spans="1:41" s="5" customFormat="1" x14ac:dyDescent="0.25">
      <c r="A324" s="8"/>
      <c r="B324" s="2"/>
      <c r="C324" s="2"/>
      <c r="D324" s="2"/>
      <c r="E324" s="7"/>
      <c r="M324" s="2"/>
      <c r="N324" s="2"/>
      <c r="O324" s="2"/>
      <c r="P324" s="2"/>
      <c r="S324" s="2"/>
      <c r="T324" s="2"/>
      <c r="U324" s="2"/>
      <c r="V324" s="2"/>
      <c r="Y324" s="2"/>
      <c r="Z324" s="2"/>
      <c r="AA324" s="2"/>
      <c r="AB324" s="2"/>
      <c r="AC324" s="2"/>
      <c r="AD324" s="2"/>
      <c r="AG324" s="27"/>
      <c r="AH324" s="27"/>
      <c r="AI324" s="27"/>
      <c r="AJ324" s="27"/>
      <c r="AK324" s="27"/>
      <c r="AL324" s="27"/>
      <c r="AM324" s="27"/>
      <c r="AN324" s="4"/>
      <c r="AO324" s="4"/>
    </row>
    <row r="325" spans="1:41" s="5" customFormat="1" x14ac:dyDescent="0.25">
      <c r="A325" s="8"/>
      <c r="B325" s="2"/>
      <c r="C325" s="2"/>
      <c r="D325" s="2"/>
      <c r="E325" s="7"/>
      <c r="M325" s="2"/>
      <c r="N325" s="2"/>
      <c r="O325" s="2"/>
      <c r="P325" s="2"/>
      <c r="S325" s="2"/>
      <c r="T325" s="2"/>
      <c r="U325" s="2"/>
      <c r="V325" s="2"/>
      <c r="Y325" s="2"/>
      <c r="Z325" s="2"/>
      <c r="AA325" s="2"/>
      <c r="AB325" s="2"/>
      <c r="AC325" s="2"/>
      <c r="AD325" s="2"/>
      <c r="AG325" s="27"/>
      <c r="AH325" s="27"/>
      <c r="AI325" s="27"/>
      <c r="AJ325" s="27"/>
      <c r="AK325" s="27"/>
      <c r="AL325" s="27"/>
      <c r="AM325" s="27"/>
      <c r="AN325" s="4"/>
      <c r="AO325" s="4"/>
    </row>
    <row r="326" spans="1:41" s="5" customFormat="1" x14ac:dyDescent="0.25">
      <c r="A326" s="8"/>
      <c r="B326" s="2"/>
      <c r="C326" s="2"/>
      <c r="D326" s="2"/>
      <c r="E326" s="7"/>
      <c r="M326" s="2"/>
      <c r="N326" s="2"/>
      <c r="O326" s="2"/>
      <c r="P326" s="2"/>
      <c r="S326" s="2"/>
      <c r="T326" s="2"/>
      <c r="U326" s="2"/>
      <c r="V326" s="2"/>
      <c r="Y326" s="2"/>
      <c r="Z326" s="2"/>
      <c r="AA326" s="2"/>
      <c r="AB326" s="2"/>
      <c r="AC326" s="2"/>
      <c r="AD326" s="2"/>
      <c r="AG326" s="27"/>
      <c r="AH326" s="27"/>
      <c r="AI326" s="27"/>
      <c r="AJ326" s="27"/>
      <c r="AK326" s="27"/>
      <c r="AL326" s="27"/>
      <c r="AM326" s="27"/>
      <c r="AN326" s="4"/>
      <c r="AO326" s="4"/>
    </row>
    <row r="327" spans="1:41" s="5" customFormat="1" x14ac:dyDescent="0.25">
      <c r="A327" s="8"/>
      <c r="B327" s="2"/>
      <c r="C327" s="2"/>
      <c r="D327" s="2"/>
      <c r="E327" s="7"/>
      <c r="M327" s="2"/>
      <c r="N327" s="2"/>
      <c r="O327" s="2"/>
      <c r="P327" s="2"/>
      <c r="S327" s="2"/>
      <c r="T327" s="2"/>
      <c r="U327" s="2"/>
      <c r="V327" s="2"/>
      <c r="Y327" s="2"/>
      <c r="Z327" s="2"/>
      <c r="AA327" s="2"/>
      <c r="AB327" s="2"/>
      <c r="AC327" s="2"/>
      <c r="AD327" s="2"/>
      <c r="AG327" s="27"/>
      <c r="AH327" s="27"/>
      <c r="AI327" s="27"/>
      <c r="AJ327" s="27"/>
      <c r="AK327" s="27"/>
      <c r="AL327" s="27"/>
      <c r="AM327" s="27"/>
      <c r="AN327" s="4"/>
      <c r="AO327" s="4"/>
    </row>
    <row r="328" spans="1:41" s="5" customFormat="1" x14ac:dyDescent="0.25">
      <c r="A328" s="8"/>
      <c r="B328" s="2"/>
      <c r="C328" s="2"/>
      <c r="D328" s="2"/>
      <c r="E328" s="7"/>
      <c r="M328" s="2"/>
      <c r="N328" s="2"/>
      <c r="O328" s="2"/>
      <c r="P328" s="2"/>
      <c r="S328" s="2"/>
      <c r="T328" s="2"/>
      <c r="U328" s="2"/>
      <c r="V328" s="2"/>
      <c r="Y328" s="2"/>
      <c r="Z328" s="2"/>
      <c r="AA328" s="2"/>
      <c r="AB328" s="2"/>
      <c r="AC328" s="2"/>
      <c r="AD328" s="2"/>
      <c r="AG328" s="27"/>
      <c r="AH328" s="27"/>
      <c r="AI328" s="27"/>
      <c r="AJ328" s="27"/>
      <c r="AK328" s="27"/>
      <c r="AL328" s="27"/>
      <c r="AM328" s="27"/>
      <c r="AN328" s="4"/>
      <c r="AO328" s="4"/>
    </row>
    <row r="329" spans="1:41" s="5" customFormat="1" x14ac:dyDescent="0.25">
      <c r="A329" s="8"/>
      <c r="B329" s="2"/>
      <c r="C329" s="2"/>
      <c r="D329" s="2"/>
      <c r="E329" s="7"/>
      <c r="M329" s="2"/>
      <c r="N329" s="2"/>
      <c r="O329" s="2"/>
      <c r="P329" s="2"/>
      <c r="S329" s="2"/>
      <c r="T329" s="2"/>
      <c r="U329" s="2"/>
      <c r="V329" s="2"/>
      <c r="Y329" s="2"/>
      <c r="Z329" s="2"/>
      <c r="AA329" s="2"/>
      <c r="AB329" s="2"/>
      <c r="AC329" s="2"/>
      <c r="AD329" s="2"/>
      <c r="AG329" s="27"/>
      <c r="AH329" s="27"/>
      <c r="AI329" s="27"/>
      <c r="AJ329" s="27"/>
      <c r="AK329" s="27"/>
      <c r="AL329" s="27"/>
      <c r="AM329" s="27"/>
      <c r="AN329" s="4"/>
      <c r="AO329" s="4"/>
    </row>
    <row r="330" spans="1:41" s="5" customFormat="1" x14ac:dyDescent="0.25">
      <c r="A330" s="8"/>
      <c r="B330" s="2"/>
      <c r="C330" s="2"/>
      <c r="D330" s="2"/>
      <c r="E330" s="7"/>
      <c r="M330" s="2"/>
      <c r="N330" s="2"/>
      <c r="O330" s="2"/>
      <c r="P330" s="2"/>
      <c r="S330" s="2"/>
      <c r="T330" s="2"/>
      <c r="U330" s="2"/>
      <c r="V330" s="2"/>
      <c r="Y330" s="2"/>
      <c r="Z330" s="2"/>
      <c r="AA330" s="2"/>
      <c r="AB330" s="2"/>
      <c r="AC330" s="2"/>
      <c r="AD330" s="2"/>
      <c r="AG330" s="27"/>
      <c r="AH330" s="27"/>
      <c r="AI330" s="27"/>
      <c r="AJ330" s="27"/>
      <c r="AK330" s="27"/>
      <c r="AL330" s="27"/>
      <c r="AM330" s="27"/>
      <c r="AN330" s="4"/>
      <c r="AO330" s="4"/>
    </row>
    <row r="331" spans="1:41" s="5" customFormat="1" x14ac:dyDescent="0.25">
      <c r="A331" s="8"/>
      <c r="B331" s="2"/>
      <c r="C331" s="2"/>
      <c r="D331" s="2"/>
      <c r="E331" s="7"/>
      <c r="M331" s="2"/>
      <c r="N331" s="2"/>
      <c r="O331" s="2"/>
      <c r="P331" s="2"/>
      <c r="S331" s="2"/>
      <c r="T331" s="2"/>
      <c r="U331" s="2"/>
      <c r="V331" s="2"/>
      <c r="Y331" s="2"/>
      <c r="Z331" s="2"/>
      <c r="AA331" s="2"/>
      <c r="AB331" s="2"/>
      <c r="AC331" s="2"/>
      <c r="AD331" s="2"/>
      <c r="AG331" s="27"/>
      <c r="AH331" s="27"/>
      <c r="AI331" s="27"/>
      <c r="AJ331" s="27"/>
      <c r="AK331" s="27"/>
      <c r="AL331" s="27"/>
      <c r="AM331" s="27"/>
      <c r="AN331" s="4"/>
      <c r="AO331" s="4"/>
    </row>
    <row r="332" spans="1:41" s="5" customFormat="1" x14ac:dyDescent="0.25">
      <c r="A332" s="8"/>
      <c r="B332" s="2"/>
      <c r="C332" s="2"/>
      <c r="D332" s="2"/>
      <c r="E332" s="7"/>
      <c r="M332" s="2"/>
      <c r="N332" s="2"/>
      <c r="O332" s="2"/>
      <c r="P332" s="2"/>
      <c r="S332" s="2"/>
      <c r="T332" s="2"/>
      <c r="U332" s="2"/>
      <c r="V332" s="2"/>
      <c r="Y332" s="2"/>
      <c r="Z332" s="2"/>
      <c r="AA332" s="2"/>
      <c r="AB332" s="2"/>
      <c r="AC332" s="2"/>
      <c r="AD332" s="2"/>
      <c r="AG332" s="27"/>
      <c r="AH332" s="27"/>
      <c r="AI332" s="27"/>
      <c r="AJ332" s="27"/>
      <c r="AK332" s="27"/>
      <c r="AL332" s="27"/>
      <c r="AM332" s="27"/>
      <c r="AN332" s="4"/>
      <c r="AO332" s="4"/>
    </row>
    <row r="333" spans="1:41" s="5" customFormat="1" x14ac:dyDescent="0.25">
      <c r="A333" s="8"/>
      <c r="B333" s="2"/>
      <c r="C333" s="2"/>
      <c r="D333" s="2"/>
      <c r="E333" s="7"/>
      <c r="M333" s="2"/>
      <c r="N333" s="2"/>
      <c r="O333" s="2"/>
      <c r="P333" s="2"/>
      <c r="S333" s="2"/>
      <c r="T333" s="2"/>
      <c r="U333" s="2"/>
      <c r="V333" s="2"/>
      <c r="Y333" s="2"/>
      <c r="Z333" s="2"/>
      <c r="AA333" s="2"/>
      <c r="AB333" s="2"/>
      <c r="AC333" s="2"/>
      <c r="AD333" s="2"/>
      <c r="AG333" s="27"/>
      <c r="AH333" s="27"/>
      <c r="AI333" s="27"/>
      <c r="AJ333" s="27"/>
      <c r="AK333" s="27"/>
      <c r="AL333" s="27"/>
      <c r="AM333" s="27"/>
      <c r="AN333" s="4"/>
      <c r="AO333" s="4"/>
    </row>
    <row r="334" spans="1:41" s="5" customFormat="1" x14ac:dyDescent="0.25">
      <c r="A334" s="8"/>
      <c r="B334" s="2"/>
      <c r="C334" s="2"/>
      <c r="D334" s="2"/>
      <c r="E334" s="7"/>
      <c r="M334" s="2"/>
      <c r="N334" s="2"/>
      <c r="O334" s="2"/>
      <c r="P334" s="2"/>
      <c r="S334" s="2"/>
      <c r="T334" s="2"/>
      <c r="U334" s="2"/>
      <c r="V334" s="2"/>
      <c r="Y334" s="2"/>
      <c r="Z334" s="2"/>
      <c r="AA334" s="2"/>
      <c r="AB334" s="2"/>
      <c r="AC334" s="2"/>
      <c r="AD334" s="2"/>
      <c r="AG334" s="27"/>
      <c r="AH334" s="27"/>
      <c r="AI334" s="27"/>
      <c r="AJ334" s="27"/>
      <c r="AK334" s="27"/>
      <c r="AL334" s="27"/>
      <c r="AM334" s="27"/>
      <c r="AN334" s="4"/>
      <c r="AO334" s="4"/>
    </row>
    <row r="335" spans="1:41" s="5" customFormat="1" x14ac:dyDescent="0.25">
      <c r="A335" s="8"/>
      <c r="B335" s="2"/>
      <c r="C335" s="2"/>
      <c r="D335" s="2"/>
      <c r="E335" s="7"/>
      <c r="M335" s="2"/>
      <c r="N335" s="2"/>
      <c r="O335" s="2"/>
      <c r="P335" s="2"/>
      <c r="S335" s="2"/>
      <c r="T335" s="2"/>
      <c r="U335" s="2"/>
      <c r="V335" s="2"/>
      <c r="Y335" s="2"/>
      <c r="Z335" s="2"/>
      <c r="AA335" s="2"/>
      <c r="AB335" s="2"/>
      <c r="AC335" s="2"/>
      <c r="AD335" s="2"/>
      <c r="AG335" s="27"/>
      <c r="AH335" s="27"/>
      <c r="AI335" s="27"/>
      <c r="AJ335" s="27"/>
      <c r="AK335" s="27"/>
      <c r="AL335" s="27"/>
      <c r="AM335" s="27"/>
      <c r="AN335" s="4"/>
      <c r="AO335" s="4"/>
    </row>
    <row r="336" spans="1:41" s="5" customFormat="1" x14ac:dyDescent="0.25">
      <c r="A336" s="8"/>
      <c r="B336" s="2"/>
      <c r="C336" s="2"/>
      <c r="D336" s="2"/>
      <c r="E336" s="7"/>
      <c r="M336" s="2"/>
      <c r="N336" s="2"/>
      <c r="O336" s="2"/>
      <c r="P336" s="2"/>
      <c r="S336" s="2"/>
      <c r="T336" s="2"/>
      <c r="U336" s="2"/>
      <c r="V336" s="2"/>
      <c r="Y336" s="2"/>
      <c r="Z336" s="2"/>
      <c r="AA336" s="2"/>
      <c r="AB336" s="2"/>
      <c r="AC336" s="2"/>
      <c r="AD336" s="2"/>
      <c r="AG336" s="27"/>
      <c r="AH336" s="27"/>
      <c r="AI336" s="27"/>
      <c r="AJ336" s="27"/>
      <c r="AK336" s="27"/>
      <c r="AL336" s="27"/>
      <c r="AM336" s="27"/>
      <c r="AN336" s="4"/>
      <c r="AO336" s="4"/>
    </row>
    <row r="337" spans="1:41" s="5" customFormat="1" x14ac:dyDescent="0.25">
      <c r="A337" s="8"/>
      <c r="B337" s="2"/>
      <c r="C337" s="2"/>
      <c r="D337" s="2"/>
      <c r="E337" s="7"/>
      <c r="M337" s="2"/>
      <c r="N337" s="2"/>
      <c r="O337" s="2"/>
      <c r="P337" s="2"/>
      <c r="S337" s="2"/>
      <c r="T337" s="2"/>
      <c r="U337" s="2"/>
      <c r="V337" s="2"/>
      <c r="Y337" s="2"/>
      <c r="Z337" s="2"/>
      <c r="AA337" s="2"/>
      <c r="AB337" s="2"/>
      <c r="AC337" s="2"/>
      <c r="AD337" s="2"/>
      <c r="AG337" s="27"/>
      <c r="AH337" s="27"/>
      <c r="AI337" s="27"/>
      <c r="AJ337" s="27"/>
      <c r="AK337" s="27"/>
      <c r="AL337" s="27"/>
      <c r="AM337" s="27"/>
      <c r="AN337" s="4"/>
      <c r="AO337" s="4"/>
    </row>
    <row r="338" spans="1:41" s="5" customFormat="1" x14ac:dyDescent="0.25">
      <c r="A338" s="8"/>
      <c r="B338" s="2"/>
      <c r="C338" s="2"/>
      <c r="D338" s="2"/>
      <c r="E338" s="7"/>
      <c r="M338" s="2"/>
      <c r="N338" s="2"/>
      <c r="O338" s="2"/>
      <c r="P338" s="2"/>
      <c r="S338" s="2"/>
      <c r="T338" s="2"/>
      <c r="U338" s="2"/>
      <c r="V338" s="2"/>
      <c r="Y338" s="2"/>
      <c r="Z338" s="2"/>
      <c r="AA338" s="2"/>
      <c r="AB338" s="2"/>
      <c r="AC338" s="2"/>
      <c r="AD338" s="2"/>
      <c r="AG338" s="27"/>
      <c r="AH338" s="27"/>
      <c r="AI338" s="27"/>
      <c r="AJ338" s="27"/>
      <c r="AK338" s="27"/>
      <c r="AL338" s="27"/>
      <c r="AM338" s="27"/>
      <c r="AN338" s="4"/>
      <c r="AO338" s="4"/>
    </row>
    <row r="339" spans="1:41" s="5" customFormat="1" x14ac:dyDescent="0.25">
      <c r="A339" s="8"/>
      <c r="B339" s="2"/>
      <c r="C339" s="2"/>
      <c r="D339" s="2"/>
      <c r="E339" s="7"/>
      <c r="M339" s="2"/>
      <c r="N339" s="2"/>
      <c r="O339" s="2"/>
      <c r="P339" s="2"/>
      <c r="S339" s="2"/>
      <c r="T339" s="2"/>
      <c r="U339" s="2"/>
      <c r="V339" s="2"/>
      <c r="Y339" s="2"/>
      <c r="Z339" s="2"/>
      <c r="AA339" s="2"/>
      <c r="AB339" s="2"/>
      <c r="AC339" s="2"/>
      <c r="AD339" s="2"/>
      <c r="AG339" s="27"/>
      <c r="AH339" s="27"/>
      <c r="AI339" s="27"/>
      <c r="AJ339" s="27"/>
      <c r="AK339" s="27"/>
      <c r="AL339" s="27"/>
      <c r="AM339" s="27"/>
      <c r="AN339" s="4"/>
      <c r="AO339" s="4"/>
    </row>
    <row r="340" spans="1:41" s="5" customFormat="1" x14ac:dyDescent="0.25">
      <c r="A340" s="8"/>
      <c r="B340" s="2"/>
      <c r="C340" s="2"/>
      <c r="D340" s="2"/>
      <c r="E340" s="7"/>
      <c r="M340" s="2"/>
      <c r="N340" s="2"/>
      <c r="O340" s="2"/>
      <c r="P340" s="2"/>
      <c r="S340" s="2"/>
      <c r="T340" s="2"/>
      <c r="U340" s="2"/>
      <c r="V340" s="2"/>
      <c r="Y340" s="2"/>
      <c r="Z340" s="2"/>
      <c r="AA340" s="2"/>
      <c r="AB340" s="2"/>
      <c r="AC340" s="2"/>
      <c r="AD340" s="2"/>
      <c r="AG340" s="27"/>
      <c r="AH340" s="27"/>
      <c r="AI340" s="27"/>
      <c r="AJ340" s="27"/>
      <c r="AK340" s="27"/>
      <c r="AL340" s="27"/>
      <c r="AM340" s="27"/>
      <c r="AN340" s="4"/>
      <c r="AO340" s="4"/>
    </row>
    <row r="341" spans="1:41" s="5" customFormat="1" x14ac:dyDescent="0.25">
      <c r="A341" s="8"/>
      <c r="B341" s="2"/>
      <c r="C341" s="2"/>
      <c r="D341" s="2"/>
      <c r="E341" s="7"/>
      <c r="M341" s="2"/>
      <c r="N341" s="2"/>
      <c r="O341" s="2"/>
      <c r="P341" s="2"/>
      <c r="S341" s="2"/>
      <c r="T341" s="2"/>
      <c r="U341" s="2"/>
      <c r="V341" s="2"/>
      <c r="Y341" s="2"/>
      <c r="Z341" s="2"/>
      <c r="AA341" s="2"/>
      <c r="AB341" s="2"/>
      <c r="AC341" s="2"/>
      <c r="AD341" s="2"/>
      <c r="AG341" s="27"/>
      <c r="AH341" s="27"/>
      <c r="AI341" s="27"/>
      <c r="AJ341" s="27"/>
      <c r="AK341" s="27"/>
      <c r="AL341" s="27"/>
      <c r="AM341" s="27"/>
      <c r="AN341" s="4"/>
      <c r="AO341" s="4"/>
    </row>
    <row r="342" spans="1:41" s="5" customFormat="1" x14ac:dyDescent="0.25">
      <c r="A342" s="8"/>
      <c r="B342" s="2"/>
      <c r="C342" s="2"/>
      <c r="D342" s="2"/>
      <c r="E342" s="7"/>
      <c r="M342" s="2"/>
      <c r="N342" s="2"/>
      <c r="O342" s="2"/>
      <c r="P342" s="2"/>
      <c r="S342" s="2"/>
      <c r="T342" s="2"/>
      <c r="U342" s="2"/>
      <c r="V342" s="2"/>
      <c r="Y342" s="2"/>
      <c r="Z342" s="2"/>
      <c r="AA342" s="2"/>
      <c r="AB342" s="2"/>
      <c r="AC342" s="2"/>
      <c r="AD342" s="2"/>
      <c r="AG342" s="27"/>
      <c r="AH342" s="27"/>
      <c r="AI342" s="27"/>
      <c r="AJ342" s="27"/>
      <c r="AK342" s="27"/>
      <c r="AL342" s="27"/>
      <c r="AM342" s="27"/>
      <c r="AN342" s="4"/>
      <c r="AO342" s="4"/>
    </row>
    <row r="343" spans="1:41" s="5" customFormat="1" x14ac:dyDescent="0.25">
      <c r="A343" s="8"/>
      <c r="B343" s="2"/>
      <c r="C343" s="2"/>
      <c r="D343" s="2"/>
      <c r="E343" s="7"/>
      <c r="M343" s="2"/>
      <c r="N343" s="2"/>
      <c r="O343" s="2"/>
      <c r="P343" s="2"/>
      <c r="S343" s="2"/>
      <c r="T343" s="2"/>
      <c r="U343" s="2"/>
      <c r="V343" s="2"/>
      <c r="Y343" s="2"/>
      <c r="Z343" s="2"/>
      <c r="AA343" s="2"/>
      <c r="AB343" s="2"/>
      <c r="AC343" s="2"/>
      <c r="AD343" s="2"/>
      <c r="AG343" s="27"/>
      <c r="AH343" s="27"/>
      <c r="AI343" s="27"/>
      <c r="AJ343" s="27"/>
      <c r="AK343" s="27"/>
      <c r="AL343" s="27"/>
      <c r="AM343" s="27"/>
      <c r="AN343" s="4"/>
      <c r="AO343" s="4"/>
    </row>
    <row r="344" spans="1:41" s="5" customFormat="1" x14ac:dyDescent="0.25">
      <c r="A344" s="8"/>
      <c r="B344" s="2"/>
      <c r="C344" s="2"/>
      <c r="D344" s="2"/>
      <c r="E344" s="7"/>
      <c r="M344" s="2"/>
      <c r="N344" s="2"/>
      <c r="O344" s="2"/>
      <c r="P344" s="2"/>
      <c r="S344" s="2"/>
      <c r="T344" s="2"/>
      <c r="U344" s="2"/>
      <c r="V344" s="2"/>
      <c r="Y344" s="2"/>
      <c r="Z344" s="2"/>
      <c r="AA344" s="2"/>
      <c r="AB344" s="2"/>
      <c r="AC344" s="2"/>
      <c r="AD344" s="2"/>
      <c r="AG344" s="27"/>
      <c r="AH344" s="27"/>
      <c r="AI344" s="27"/>
      <c r="AJ344" s="27"/>
      <c r="AK344" s="27"/>
      <c r="AL344" s="27"/>
      <c r="AM344" s="27"/>
      <c r="AN344" s="4"/>
      <c r="AO344" s="4"/>
    </row>
    <row r="345" spans="1:41" s="5" customFormat="1" x14ac:dyDescent="0.25">
      <c r="A345" s="8"/>
      <c r="B345" s="2"/>
      <c r="C345" s="2"/>
      <c r="D345" s="2"/>
      <c r="E345" s="7"/>
      <c r="M345" s="2"/>
      <c r="N345" s="2"/>
      <c r="O345" s="2"/>
      <c r="P345" s="2"/>
      <c r="S345" s="2"/>
      <c r="T345" s="2"/>
      <c r="U345" s="2"/>
      <c r="V345" s="2"/>
      <c r="Y345" s="2"/>
      <c r="Z345" s="2"/>
      <c r="AA345" s="2"/>
      <c r="AB345" s="2"/>
      <c r="AC345" s="2"/>
      <c r="AD345" s="2"/>
      <c r="AG345" s="27"/>
      <c r="AH345" s="27"/>
      <c r="AI345" s="27"/>
      <c r="AJ345" s="27"/>
      <c r="AK345" s="27"/>
      <c r="AL345" s="27"/>
      <c r="AM345" s="27"/>
      <c r="AN345" s="4"/>
      <c r="AO345" s="4"/>
    </row>
    <row r="346" spans="1:41" s="5" customFormat="1" x14ac:dyDescent="0.25">
      <c r="A346" s="8"/>
      <c r="B346" s="2"/>
      <c r="C346" s="2"/>
      <c r="D346" s="2"/>
      <c r="E346" s="7"/>
      <c r="M346" s="2"/>
      <c r="N346" s="2"/>
      <c r="O346" s="2"/>
      <c r="P346" s="2"/>
      <c r="S346" s="2"/>
      <c r="T346" s="2"/>
      <c r="U346" s="2"/>
      <c r="V346" s="2"/>
      <c r="Y346" s="2"/>
      <c r="Z346" s="2"/>
      <c r="AA346" s="2"/>
      <c r="AB346" s="2"/>
      <c r="AC346" s="2"/>
      <c r="AD346" s="2"/>
      <c r="AG346" s="27"/>
      <c r="AH346" s="27"/>
      <c r="AI346" s="27"/>
      <c r="AJ346" s="27"/>
      <c r="AK346" s="27"/>
      <c r="AL346" s="27"/>
      <c r="AM346" s="27"/>
      <c r="AN346" s="4"/>
      <c r="AO346" s="4"/>
    </row>
    <row r="347" spans="1:41" s="5" customFormat="1" x14ac:dyDescent="0.25">
      <c r="A347" s="8"/>
      <c r="B347" s="2"/>
      <c r="C347" s="2"/>
      <c r="D347" s="2"/>
      <c r="E347" s="7"/>
      <c r="M347" s="2"/>
      <c r="N347" s="2"/>
      <c r="O347" s="2"/>
      <c r="P347" s="2"/>
      <c r="S347" s="2"/>
      <c r="T347" s="2"/>
      <c r="U347" s="2"/>
      <c r="V347" s="2"/>
      <c r="Y347" s="2"/>
      <c r="Z347" s="2"/>
      <c r="AA347" s="2"/>
      <c r="AB347" s="2"/>
      <c r="AC347" s="2"/>
      <c r="AD347" s="2"/>
      <c r="AG347" s="27"/>
      <c r="AH347" s="27"/>
      <c r="AI347" s="27"/>
      <c r="AJ347" s="27"/>
      <c r="AK347" s="27"/>
      <c r="AL347" s="27"/>
      <c r="AM347" s="27"/>
      <c r="AN347" s="4"/>
      <c r="AO347" s="4"/>
    </row>
    <row r="348" spans="1:41" s="5" customFormat="1" x14ac:dyDescent="0.25">
      <c r="A348" s="8"/>
      <c r="B348" s="2"/>
      <c r="C348" s="2"/>
      <c r="D348" s="2"/>
      <c r="E348" s="7"/>
      <c r="M348" s="2"/>
      <c r="N348" s="2"/>
      <c r="O348" s="2"/>
      <c r="P348" s="2"/>
      <c r="S348" s="2"/>
      <c r="T348" s="2"/>
      <c r="U348" s="2"/>
      <c r="V348" s="2"/>
      <c r="Y348" s="2"/>
      <c r="Z348" s="2"/>
      <c r="AA348" s="2"/>
      <c r="AB348" s="2"/>
      <c r="AC348" s="2"/>
      <c r="AD348" s="2"/>
      <c r="AG348" s="27"/>
      <c r="AH348" s="27"/>
      <c r="AI348" s="27"/>
      <c r="AJ348" s="27"/>
      <c r="AK348" s="27"/>
      <c r="AL348" s="27"/>
      <c r="AM348" s="27"/>
      <c r="AN348" s="4"/>
      <c r="AO348" s="4"/>
    </row>
    <row r="349" spans="1:41" s="5" customFormat="1" x14ac:dyDescent="0.25">
      <c r="A349" s="8"/>
      <c r="B349" s="2"/>
      <c r="C349" s="2"/>
      <c r="D349" s="2"/>
      <c r="E349" s="7"/>
      <c r="M349" s="2"/>
      <c r="N349" s="2"/>
      <c r="O349" s="2"/>
      <c r="P349" s="2"/>
      <c r="S349" s="2"/>
      <c r="T349" s="2"/>
      <c r="U349" s="2"/>
      <c r="V349" s="2"/>
      <c r="Y349" s="2"/>
      <c r="Z349" s="2"/>
      <c r="AA349" s="2"/>
      <c r="AB349" s="2"/>
      <c r="AC349" s="2"/>
      <c r="AD349" s="2"/>
      <c r="AG349" s="27"/>
      <c r="AH349" s="27"/>
      <c r="AI349" s="27"/>
      <c r="AJ349" s="27"/>
      <c r="AK349" s="27"/>
      <c r="AL349" s="27"/>
      <c r="AM349" s="27"/>
      <c r="AN349" s="4"/>
      <c r="AO349" s="4"/>
    </row>
    <row r="350" spans="1:41" s="5" customFormat="1" x14ac:dyDescent="0.25">
      <c r="A350" s="8"/>
      <c r="B350" s="2"/>
      <c r="C350" s="2"/>
      <c r="D350" s="2"/>
      <c r="E350" s="7"/>
      <c r="M350" s="2"/>
      <c r="N350" s="2"/>
      <c r="O350" s="2"/>
      <c r="P350" s="2"/>
      <c r="S350" s="2"/>
      <c r="T350" s="2"/>
      <c r="U350" s="2"/>
      <c r="V350" s="2"/>
      <c r="Y350" s="2"/>
      <c r="Z350" s="2"/>
      <c r="AA350" s="2"/>
      <c r="AB350" s="2"/>
      <c r="AC350" s="2"/>
      <c r="AD350" s="2"/>
      <c r="AG350" s="27"/>
      <c r="AH350" s="27"/>
      <c r="AI350" s="27"/>
      <c r="AJ350" s="27"/>
      <c r="AK350" s="27"/>
      <c r="AL350" s="27"/>
      <c r="AM350" s="27"/>
      <c r="AN350" s="4"/>
      <c r="AO350" s="4"/>
    </row>
    <row r="351" spans="1:41" s="5" customFormat="1" x14ac:dyDescent="0.25">
      <c r="A351" s="8"/>
      <c r="B351" s="2"/>
      <c r="C351" s="2"/>
      <c r="D351" s="2"/>
      <c r="E351" s="7"/>
      <c r="M351" s="2"/>
      <c r="N351" s="2"/>
      <c r="O351" s="2"/>
      <c r="P351" s="2"/>
      <c r="S351" s="2"/>
      <c r="T351" s="2"/>
      <c r="U351" s="2"/>
      <c r="V351" s="2"/>
      <c r="Y351" s="2"/>
      <c r="Z351" s="2"/>
      <c r="AA351" s="2"/>
      <c r="AB351" s="2"/>
      <c r="AC351" s="2"/>
      <c r="AD351" s="2"/>
      <c r="AG351" s="27"/>
      <c r="AH351" s="27"/>
      <c r="AI351" s="27"/>
      <c r="AJ351" s="27"/>
      <c r="AK351" s="27"/>
      <c r="AL351" s="27"/>
      <c r="AM351" s="27"/>
      <c r="AN351" s="4"/>
      <c r="AO351" s="4"/>
    </row>
    <row r="352" spans="1:41" s="5" customFormat="1" x14ac:dyDescent="0.25">
      <c r="A352" s="8"/>
      <c r="B352" s="2"/>
      <c r="C352" s="2"/>
      <c r="D352" s="2"/>
      <c r="E352" s="7"/>
      <c r="M352" s="2"/>
      <c r="N352" s="2"/>
      <c r="O352" s="2"/>
      <c r="P352" s="2"/>
      <c r="S352" s="2"/>
      <c r="T352" s="2"/>
      <c r="U352" s="2"/>
      <c r="V352" s="2"/>
      <c r="Y352" s="2"/>
      <c r="Z352" s="2"/>
      <c r="AA352" s="2"/>
      <c r="AB352" s="2"/>
      <c r="AC352" s="2"/>
      <c r="AD352" s="2"/>
      <c r="AG352" s="27"/>
      <c r="AH352" s="27"/>
      <c r="AI352" s="27"/>
      <c r="AJ352" s="27"/>
      <c r="AK352" s="27"/>
      <c r="AL352" s="27"/>
      <c r="AM352" s="27"/>
      <c r="AN352" s="4"/>
      <c r="AO352" s="4"/>
    </row>
    <row r="353" spans="1:41" s="5" customFormat="1" x14ac:dyDescent="0.25">
      <c r="A353" s="8"/>
      <c r="B353" s="2"/>
      <c r="C353" s="2"/>
      <c r="D353" s="2"/>
      <c r="E353" s="7"/>
      <c r="M353" s="2"/>
      <c r="N353" s="2"/>
      <c r="O353" s="2"/>
      <c r="P353" s="2"/>
      <c r="S353" s="2"/>
      <c r="T353" s="2"/>
      <c r="U353" s="2"/>
      <c r="V353" s="2"/>
      <c r="Y353" s="2"/>
      <c r="Z353" s="2"/>
      <c r="AA353" s="2"/>
      <c r="AB353" s="2"/>
      <c r="AC353" s="2"/>
      <c r="AD353" s="2"/>
      <c r="AG353" s="27"/>
      <c r="AH353" s="27"/>
      <c r="AI353" s="27"/>
      <c r="AJ353" s="27"/>
      <c r="AK353" s="27"/>
      <c r="AL353" s="27"/>
      <c r="AM353" s="27"/>
      <c r="AN353" s="4"/>
      <c r="AO353" s="4"/>
    </row>
    <row r="354" spans="1:41" s="5" customFormat="1" x14ac:dyDescent="0.25">
      <c r="A354" s="8"/>
      <c r="B354" s="2"/>
      <c r="C354" s="2"/>
      <c r="D354" s="2"/>
      <c r="E354" s="7"/>
      <c r="M354" s="2"/>
      <c r="N354" s="2"/>
      <c r="O354" s="2"/>
      <c r="P354" s="2"/>
      <c r="S354" s="2"/>
      <c r="T354" s="2"/>
      <c r="U354" s="2"/>
      <c r="V354" s="2"/>
      <c r="Y354" s="2"/>
      <c r="Z354" s="2"/>
      <c r="AA354" s="2"/>
      <c r="AB354" s="2"/>
      <c r="AC354" s="2"/>
      <c r="AD354" s="2"/>
      <c r="AG354" s="27"/>
      <c r="AH354" s="27"/>
      <c r="AI354" s="27"/>
      <c r="AJ354" s="27"/>
      <c r="AK354" s="27"/>
      <c r="AL354" s="27"/>
      <c r="AM354" s="27"/>
      <c r="AN354" s="4"/>
      <c r="AO354" s="4"/>
    </row>
    <row r="355" spans="1:41" s="5" customFormat="1" x14ac:dyDescent="0.25">
      <c r="A355" s="8"/>
      <c r="B355" s="2"/>
      <c r="C355" s="2"/>
      <c r="D355" s="2"/>
      <c r="E355" s="7"/>
      <c r="M355" s="2"/>
      <c r="N355" s="2"/>
      <c r="O355" s="2"/>
      <c r="P355" s="2"/>
      <c r="S355" s="2"/>
      <c r="T355" s="2"/>
      <c r="U355" s="2"/>
      <c r="V355" s="2"/>
      <c r="Y355" s="2"/>
      <c r="Z355" s="2"/>
      <c r="AA355" s="2"/>
      <c r="AB355" s="2"/>
      <c r="AC355" s="2"/>
      <c r="AD355" s="2"/>
      <c r="AG355" s="27"/>
      <c r="AH355" s="27"/>
      <c r="AI355" s="27"/>
      <c r="AJ355" s="27"/>
      <c r="AK355" s="27"/>
      <c r="AL355" s="27"/>
      <c r="AM355" s="27"/>
      <c r="AN355" s="4"/>
      <c r="AO355" s="4"/>
    </row>
    <row r="356" spans="1:41" s="5" customFormat="1" x14ac:dyDescent="0.25">
      <c r="A356" s="8"/>
      <c r="B356" s="2"/>
      <c r="C356" s="2"/>
      <c r="D356" s="2"/>
      <c r="E356" s="7"/>
      <c r="M356" s="2"/>
      <c r="N356" s="2"/>
      <c r="O356" s="2"/>
      <c r="P356" s="2"/>
      <c r="S356" s="2"/>
      <c r="T356" s="2"/>
      <c r="U356" s="2"/>
      <c r="V356" s="2"/>
      <c r="Y356" s="2"/>
      <c r="Z356" s="2"/>
      <c r="AA356" s="2"/>
      <c r="AB356" s="2"/>
      <c r="AC356" s="2"/>
      <c r="AD356" s="2"/>
      <c r="AG356" s="27"/>
      <c r="AH356" s="27"/>
      <c r="AI356" s="27"/>
      <c r="AJ356" s="27"/>
      <c r="AK356" s="27"/>
      <c r="AL356" s="27"/>
      <c r="AM356" s="27"/>
      <c r="AN356" s="4"/>
      <c r="AO356" s="4"/>
    </row>
    <row r="357" spans="1:41" s="5" customFormat="1" x14ac:dyDescent="0.25">
      <c r="A357" s="8"/>
      <c r="B357" s="2"/>
      <c r="C357" s="2"/>
      <c r="D357" s="2"/>
      <c r="E357" s="7"/>
      <c r="M357" s="2"/>
      <c r="N357" s="2"/>
      <c r="O357" s="2"/>
      <c r="P357" s="2"/>
      <c r="S357" s="2"/>
      <c r="T357" s="2"/>
      <c r="U357" s="2"/>
      <c r="V357" s="2"/>
      <c r="Y357" s="2"/>
      <c r="Z357" s="2"/>
      <c r="AA357" s="2"/>
      <c r="AB357" s="2"/>
      <c r="AC357" s="2"/>
      <c r="AD357" s="2"/>
      <c r="AG357" s="27"/>
      <c r="AH357" s="27"/>
      <c r="AI357" s="27"/>
      <c r="AJ357" s="27"/>
      <c r="AK357" s="27"/>
      <c r="AL357" s="27"/>
      <c r="AM357" s="27"/>
      <c r="AN357" s="4"/>
      <c r="AO357" s="4"/>
    </row>
    <row r="358" spans="1:41" s="5" customFormat="1" x14ac:dyDescent="0.25">
      <c r="A358" s="8"/>
      <c r="B358" s="2"/>
      <c r="C358" s="2"/>
      <c r="D358" s="2"/>
      <c r="E358" s="7"/>
      <c r="M358" s="2"/>
      <c r="N358" s="2"/>
      <c r="O358" s="2"/>
      <c r="P358" s="2"/>
      <c r="S358" s="2"/>
      <c r="T358" s="2"/>
      <c r="U358" s="2"/>
      <c r="V358" s="2"/>
      <c r="Y358" s="2"/>
      <c r="Z358" s="2"/>
      <c r="AA358" s="2"/>
      <c r="AB358" s="2"/>
      <c r="AC358" s="2"/>
      <c r="AD358" s="2"/>
      <c r="AG358" s="27"/>
      <c r="AH358" s="27"/>
      <c r="AI358" s="27"/>
      <c r="AJ358" s="27"/>
      <c r="AK358" s="27"/>
      <c r="AL358" s="27"/>
      <c r="AM358" s="27"/>
      <c r="AN358" s="4"/>
      <c r="AO358" s="4"/>
    </row>
    <row r="359" spans="1:41" s="5" customFormat="1" x14ac:dyDescent="0.25">
      <c r="A359" s="8"/>
      <c r="B359" s="2"/>
      <c r="C359" s="2"/>
      <c r="D359" s="2"/>
      <c r="E359" s="7"/>
      <c r="M359" s="2"/>
      <c r="N359" s="2"/>
      <c r="O359" s="2"/>
      <c r="P359" s="2"/>
      <c r="S359" s="2"/>
      <c r="T359" s="2"/>
      <c r="U359" s="2"/>
      <c r="V359" s="2"/>
      <c r="Y359" s="2"/>
      <c r="Z359" s="2"/>
      <c r="AA359" s="2"/>
      <c r="AB359" s="2"/>
      <c r="AC359" s="2"/>
      <c r="AD359" s="2"/>
      <c r="AG359" s="27"/>
      <c r="AH359" s="27"/>
      <c r="AI359" s="27"/>
      <c r="AJ359" s="27"/>
      <c r="AK359" s="27"/>
      <c r="AL359" s="27"/>
      <c r="AM359" s="27"/>
      <c r="AN359" s="4"/>
      <c r="AO359" s="4"/>
    </row>
    <row r="360" spans="1:41" s="5" customFormat="1" x14ac:dyDescent="0.25">
      <c r="A360" s="8"/>
      <c r="B360" s="2"/>
      <c r="C360" s="2"/>
      <c r="D360" s="2"/>
      <c r="E360" s="7"/>
      <c r="M360" s="2"/>
      <c r="N360" s="2"/>
      <c r="O360" s="2"/>
      <c r="P360" s="2"/>
      <c r="S360" s="2"/>
      <c r="T360" s="2"/>
      <c r="U360" s="2"/>
      <c r="V360" s="2"/>
      <c r="Y360" s="2"/>
      <c r="Z360" s="2"/>
      <c r="AA360" s="2"/>
      <c r="AB360" s="2"/>
      <c r="AC360" s="2"/>
      <c r="AD360" s="2"/>
      <c r="AG360" s="27"/>
      <c r="AH360" s="27"/>
      <c r="AI360" s="27"/>
      <c r="AJ360" s="27"/>
      <c r="AK360" s="27"/>
      <c r="AL360" s="27"/>
      <c r="AM360" s="27"/>
      <c r="AN360" s="4"/>
      <c r="AO360" s="4"/>
    </row>
    <row r="361" spans="1:41" s="5" customFormat="1" x14ac:dyDescent="0.25">
      <c r="A361" s="8"/>
      <c r="B361" s="2"/>
      <c r="C361" s="2"/>
      <c r="D361" s="2"/>
      <c r="E361" s="7"/>
      <c r="M361" s="2"/>
      <c r="N361" s="2"/>
      <c r="O361" s="2"/>
      <c r="P361" s="2"/>
      <c r="S361" s="2"/>
      <c r="T361" s="2"/>
      <c r="U361" s="2"/>
      <c r="V361" s="2"/>
      <c r="Y361" s="2"/>
      <c r="Z361" s="2"/>
      <c r="AA361" s="2"/>
      <c r="AB361" s="2"/>
      <c r="AC361" s="2"/>
      <c r="AD361" s="2"/>
      <c r="AG361" s="27"/>
      <c r="AH361" s="27"/>
      <c r="AI361" s="27"/>
      <c r="AJ361" s="27"/>
      <c r="AK361" s="27"/>
      <c r="AL361" s="27"/>
      <c r="AM361" s="27"/>
      <c r="AN361" s="4"/>
      <c r="AO361" s="4"/>
    </row>
    <row r="362" spans="1:41" s="5" customFormat="1" x14ac:dyDescent="0.25">
      <c r="A362" s="8"/>
      <c r="B362" s="2"/>
      <c r="C362" s="2"/>
      <c r="D362" s="2"/>
      <c r="E362" s="7"/>
      <c r="M362" s="2"/>
      <c r="N362" s="2"/>
      <c r="O362" s="2"/>
      <c r="P362" s="2"/>
      <c r="S362" s="2"/>
      <c r="T362" s="2"/>
      <c r="U362" s="2"/>
      <c r="V362" s="2"/>
      <c r="Y362" s="2"/>
      <c r="Z362" s="2"/>
      <c r="AA362" s="2"/>
      <c r="AB362" s="2"/>
      <c r="AC362" s="2"/>
      <c r="AD362" s="2"/>
      <c r="AG362" s="27"/>
      <c r="AH362" s="27"/>
      <c r="AI362" s="27"/>
      <c r="AJ362" s="27"/>
      <c r="AK362" s="27"/>
      <c r="AL362" s="27"/>
      <c r="AM362" s="27"/>
      <c r="AN362" s="4"/>
      <c r="AO362" s="4"/>
    </row>
    <row r="363" spans="1:41" s="5" customFormat="1" x14ac:dyDescent="0.25">
      <c r="A363" s="8"/>
      <c r="B363" s="2"/>
      <c r="C363" s="2"/>
      <c r="D363" s="2"/>
      <c r="E363" s="7"/>
      <c r="M363" s="2"/>
      <c r="N363" s="2"/>
      <c r="O363" s="2"/>
      <c r="P363" s="2"/>
      <c r="S363" s="2"/>
      <c r="T363" s="2"/>
      <c r="U363" s="2"/>
      <c r="V363" s="2"/>
      <c r="Y363" s="2"/>
      <c r="Z363" s="2"/>
      <c r="AA363" s="2"/>
      <c r="AB363" s="2"/>
      <c r="AC363" s="2"/>
      <c r="AD363" s="2"/>
      <c r="AG363" s="27"/>
      <c r="AH363" s="27"/>
      <c r="AI363" s="27"/>
      <c r="AJ363" s="27"/>
      <c r="AK363" s="27"/>
      <c r="AL363" s="27"/>
      <c r="AM363" s="27"/>
      <c r="AN363" s="4"/>
      <c r="AO363" s="4"/>
    </row>
    <row r="364" spans="1:41" s="5" customFormat="1" x14ac:dyDescent="0.25">
      <c r="A364" s="8"/>
      <c r="B364" s="2"/>
      <c r="C364" s="2"/>
      <c r="D364" s="2"/>
      <c r="E364" s="7"/>
      <c r="M364" s="2"/>
      <c r="N364" s="2"/>
      <c r="O364" s="2"/>
      <c r="P364" s="2"/>
      <c r="S364" s="2"/>
      <c r="T364" s="2"/>
      <c r="U364" s="2"/>
      <c r="V364" s="2"/>
      <c r="Y364" s="2"/>
      <c r="Z364" s="2"/>
      <c r="AA364" s="2"/>
      <c r="AB364" s="2"/>
      <c r="AC364" s="2"/>
      <c r="AD364" s="2"/>
      <c r="AG364" s="27"/>
      <c r="AH364" s="27"/>
      <c r="AI364" s="27"/>
      <c r="AJ364" s="27"/>
      <c r="AK364" s="27"/>
      <c r="AL364" s="27"/>
      <c r="AM364" s="27"/>
      <c r="AN364" s="4"/>
      <c r="AO364" s="4"/>
    </row>
    <row r="365" spans="1:41" s="5" customFormat="1" x14ac:dyDescent="0.25">
      <c r="A365" s="8"/>
      <c r="B365" s="2"/>
      <c r="C365" s="2"/>
      <c r="D365" s="2"/>
      <c r="E365" s="7"/>
      <c r="M365" s="2"/>
      <c r="N365" s="2"/>
      <c r="O365" s="2"/>
      <c r="P365" s="2"/>
      <c r="S365" s="2"/>
      <c r="T365" s="2"/>
      <c r="U365" s="2"/>
      <c r="V365" s="2"/>
      <c r="Y365" s="2"/>
      <c r="Z365" s="2"/>
      <c r="AA365" s="2"/>
      <c r="AB365" s="2"/>
      <c r="AC365" s="2"/>
      <c r="AD365" s="2"/>
      <c r="AG365" s="27"/>
      <c r="AH365" s="27"/>
      <c r="AI365" s="27"/>
      <c r="AJ365" s="27"/>
      <c r="AK365" s="27"/>
      <c r="AL365" s="27"/>
      <c r="AM365" s="27"/>
      <c r="AN365" s="4"/>
      <c r="AO365" s="4"/>
    </row>
    <row r="366" spans="1:41" s="5" customFormat="1" x14ac:dyDescent="0.25">
      <c r="A366" s="8"/>
      <c r="B366" s="2"/>
      <c r="C366" s="2"/>
      <c r="D366" s="2"/>
      <c r="E366" s="7"/>
      <c r="M366" s="2"/>
      <c r="N366" s="2"/>
      <c r="O366" s="2"/>
      <c r="P366" s="2"/>
      <c r="S366" s="2"/>
      <c r="T366" s="2"/>
      <c r="U366" s="2"/>
      <c r="V366" s="2"/>
      <c r="Y366" s="2"/>
      <c r="Z366" s="2"/>
      <c r="AA366" s="2"/>
      <c r="AB366" s="2"/>
      <c r="AC366" s="2"/>
      <c r="AD366" s="2"/>
      <c r="AG366" s="27"/>
      <c r="AH366" s="27"/>
      <c r="AI366" s="27"/>
      <c r="AJ366" s="27"/>
      <c r="AK366" s="27"/>
      <c r="AL366" s="27"/>
      <c r="AM366" s="27"/>
      <c r="AN366" s="4"/>
      <c r="AO366" s="4"/>
    </row>
    <row r="367" spans="1:41" s="5" customFormat="1" x14ac:dyDescent="0.25">
      <c r="A367" s="8"/>
      <c r="B367" s="2"/>
      <c r="C367" s="2"/>
      <c r="D367" s="2"/>
      <c r="E367" s="7"/>
      <c r="M367" s="2"/>
      <c r="N367" s="2"/>
      <c r="O367" s="2"/>
      <c r="P367" s="2"/>
      <c r="S367" s="2"/>
      <c r="T367" s="2"/>
      <c r="U367" s="2"/>
      <c r="V367" s="2"/>
      <c r="Y367" s="2"/>
      <c r="Z367" s="2"/>
      <c r="AA367" s="2"/>
      <c r="AB367" s="2"/>
      <c r="AC367" s="2"/>
      <c r="AD367" s="2"/>
      <c r="AG367" s="27"/>
      <c r="AH367" s="27"/>
      <c r="AI367" s="27"/>
      <c r="AJ367" s="27"/>
      <c r="AK367" s="27"/>
      <c r="AL367" s="27"/>
      <c r="AM367" s="27"/>
      <c r="AN367" s="4"/>
      <c r="AO367" s="4"/>
    </row>
    <row r="368" spans="1:41" s="5" customFormat="1" x14ac:dyDescent="0.25">
      <c r="A368" s="8"/>
      <c r="B368" s="2"/>
      <c r="C368" s="2"/>
      <c r="D368" s="2"/>
      <c r="E368" s="7"/>
      <c r="M368" s="2"/>
      <c r="N368" s="2"/>
      <c r="O368" s="2"/>
      <c r="P368" s="2"/>
      <c r="S368" s="2"/>
      <c r="T368" s="2"/>
      <c r="U368" s="2"/>
      <c r="V368" s="2"/>
      <c r="Y368" s="2"/>
      <c r="Z368" s="2"/>
      <c r="AA368" s="2"/>
      <c r="AB368" s="2"/>
      <c r="AC368" s="2"/>
      <c r="AD368" s="2"/>
      <c r="AG368" s="27"/>
      <c r="AH368" s="27"/>
      <c r="AI368" s="27"/>
      <c r="AJ368" s="27"/>
      <c r="AK368" s="27"/>
      <c r="AL368" s="27"/>
      <c r="AM368" s="27"/>
      <c r="AN368" s="4"/>
      <c r="AO368" s="4"/>
    </row>
    <row r="369" spans="1:41" s="5" customFormat="1" x14ac:dyDescent="0.25">
      <c r="A369" s="8"/>
      <c r="B369" s="2"/>
      <c r="C369" s="2"/>
      <c r="D369" s="2"/>
      <c r="E369" s="7"/>
      <c r="M369" s="2"/>
      <c r="N369" s="2"/>
      <c r="O369" s="2"/>
      <c r="P369" s="2"/>
      <c r="S369" s="2"/>
      <c r="T369" s="2"/>
      <c r="U369" s="2"/>
      <c r="V369" s="2"/>
      <c r="Y369" s="2"/>
      <c r="Z369" s="2"/>
      <c r="AA369" s="2"/>
      <c r="AB369" s="2"/>
      <c r="AC369" s="2"/>
      <c r="AD369" s="2"/>
      <c r="AG369" s="27"/>
      <c r="AH369" s="27"/>
      <c r="AI369" s="27"/>
      <c r="AJ369" s="27"/>
      <c r="AK369" s="27"/>
      <c r="AL369" s="27"/>
      <c r="AM369" s="27"/>
      <c r="AN369" s="4"/>
      <c r="AO369" s="4"/>
    </row>
    <row r="370" spans="1:41" s="5" customFormat="1" x14ac:dyDescent="0.25">
      <c r="A370" s="8"/>
      <c r="B370" s="2"/>
      <c r="C370" s="2"/>
      <c r="D370" s="2"/>
      <c r="E370" s="7"/>
      <c r="M370" s="2"/>
      <c r="N370" s="2"/>
      <c r="O370" s="2"/>
      <c r="P370" s="2"/>
      <c r="S370" s="2"/>
      <c r="T370" s="2"/>
      <c r="U370" s="2"/>
      <c r="V370" s="2"/>
      <c r="Y370" s="2"/>
      <c r="Z370" s="2"/>
      <c r="AA370" s="2"/>
      <c r="AB370" s="2"/>
      <c r="AC370" s="2"/>
      <c r="AD370" s="2"/>
      <c r="AG370" s="27"/>
      <c r="AH370" s="27"/>
      <c r="AI370" s="27"/>
      <c r="AJ370" s="27"/>
      <c r="AK370" s="27"/>
      <c r="AL370" s="27"/>
      <c r="AM370" s="27"/>
      <c r="AN370" s="4"/>
      <c r="AO370" s="4"/>
    </row>
    <row r="371" spans="1:41" s="5" customFormat="1" x14ac:dyDescent="0.25">
      <c r="A371" s="8"/>
      <c r="B371" s="2"/>
      <c r="C371" s="2"/>
      <c r="D371" s="2"/>
      <c r="E371" s="7"/>
      <c r="M371" s="2"/>
      <c r="N371" s="2"/>
      <c r="O371" s="2"/>
      <c r="P371" s="2"/>
      <c r="S371" s="2"/>
      <c r="T371" s="2"/>
      <c r="U371" s="2"/>
      <c r="V371" s="2"/>
      <c r="Y371" s="2"/>
      <c r="Z371" s="2"/>
      <c r="AA371" s="2"/>
      <c r="AB371" s="2"/>
      <c r="AC371" s="2"/>
      <c r="AD371" s="2"/>
      <c r="AG371" s="27"/>
      <c r="AH371" s="27"/>
      <c r="AI371" s="27"/>
      <c r="AJ371" s="27"/>
      <c r="AK371" s="27"/>
      <c r="AL371" s="27"/>
      <c r="AM371" s="27"/>
      <c r="AN371" s="4"/>
      <c r="AO371" s="4"/>
    </row>
    <row r="372" spans="1:41" s="5" customFormat="1" x14ac:dyDescent="0.25">
      <c r="A372" s="8"/>
      <c r="B372" s="2"/>
      <c r="C372" s="2"/>
      <c r="D372" s="2"/>
      <c r="E372" s="7"/>
      <c r="M372" s="2"/>
      <c r="N372" s="2"/>
      <c r="O372" s="2"/>
      <c r="P372" s="2"/>
      <c r="S372" s="2"/>
      <c r="T372" s="2"/>
      <c r="U372" s="2"/>
      <c r="V372" s="2"/>
      <c r="Y372" s="2"/>
      <c r="Z372" s="2"/>
      <c r="AA372" s="2"/>
      <c r="AB372" s="2"/>
      <c r="AC372" s="2"/>
      <c r="AD372" s="2"/>
      <c r="AG372" s="27"/>
      <c r="AH372" s="27"/>
      <c r="AI372" s="27"/>
      <c r="AJ372" s="27"/>
      <c r="AK372" s="27"/>
      <c r="AL372" s="27"/>
      <c r="AM372" s="27"/>
      <c r="AN372" s="4"/>
      <c r="AO372" s="4"/>
    </row>
    <row r="373" spans="1:41" s="5" customFormat="1" x14ac:dyDescent="0.25">
      <c r="A373" s="8"/>
      <c r="B373" s="2"/>
      <c r="C373" s="2"/>
      <c r="D373" s="2"/>
      <c r="E373" s="7"/>
      <c r="M373" s="2"/>
      <c r="N373" s="2"/>
      <c r="O373" s="2"/>
      <c r="P373" s="2"/>
      <c r="S373" s="2"/>
      <c r="T373" s="2"/>
      <c r="U373" s="2"/>
      <c r="V373" s="2"/>
      <c r="Y373" s="2"/>
      <c r="Z373" s="2"/>
      <c r="AA373" s="2"/>
      <c r="AB373" s="2"/>
      <c r="AC373" s="2"/>
      <c r="AD373" s="2"/>
      <c r="AG373" s="27"/>
      <c r="AH373" s="27"/>
      <c r="AI373" s="27"/>
      <c r="AJ373" s="27"/>
      <c r="AK373" s="27"/>
      <c r="AL373" s="27"/>
      <c r="AM373" s="27"/>
      <c r="AN373" s="4"/>
      <c r="AO373" s="4"/>
    </row>
    <row r="374" spans="1:41" s="5" customFormat="1" x14ac:dyDescent="0.25">
      <c r="A374" s="8"/>
      <c r="B374" s="2"/>
      <c r="C374" s="2"/>
      <c r="D374" s="2"/>
      <c r="E374" s="7"/>
      <c r="M374" s="2"/>
      <c r="N374" s="2"/>
      <c r="O374" s="2"/>
      <c r="P374" s="2"/>
      <c r="S374" s="2"/>
      <c r="T374" s="2"/>
      <c r="U374" s="2"/>
      <c r="V374" s="2"/>
      <c r="Y374" s="2"/>
      <c r="Z374" s="2"/>
      <c r="AA374" s="2"/>
      <c r="AB374" s="2"/>
      <c r="AC374" s="2"/>
      <c r="AD374" s="2"/>
      <c r="AG374" s="27"/>
      <c r="AH374" s="27"/>
      <c r="AI374" s="27"/>
      <c r="AJ374" s="27"/>
      <c r="AK374" s="27"/>
      <c r="AL374" s="27"/>
      <c r="AM374" s="27"/>
      <c r="AN374" s="4"/>
      <c r="AO374" s="4"/>
    </row>
    <row r="375" spans="1:41" s="5" customFormat="1" x14ac:dyDescent="0.25">
      <c r="A375" s="8"/>
      <c r="B375" s="2"/>
      <c r="C375" s="2"/>
      <c r="D375" s="2"/>
      <c r="E375" s="7"/>
      <c r="M375" s="2"/>
      <c r="N375" s="2"/>
      <c r="O375" s="2"/>
      <c r="P375" s="2"/>
      <c r="S375" s="2"/>
      <c r="T375" s="2"/>
      <c r="U375" s="2"/>
      <c r="V375" s="2"/>
      <c r="Y375" s="2"/>
      <c r="Z375" s="2"/>
      <c r="AA375" s="2"/>
      <c r="AB375" s="2"/>
      <c r="AC375" s="2"/>
      <c r="AD375" s="2"/>
      <c r="AG375" s="27"/>
      <c r="AH375" s="27"/>
      <c r="AI375" s="27"/>
      <c r="AJ375" s="27"/>
      <c r="AK375" s="27"/>
      <c r="AL375" s="27"/>
      <c r="AM375" s="27"/>
      <c r="AN375" s="4"/>
      <c r="AO375" s="4"/>
    </row>
    <row r="376" spans="1:41" s="5" customFormat="1" x14ac:dyDescent="0.25">
      <c r="A376" s="8"/>
      <c r="B376" s="2"/>
      <c r="C376" s="2"/>
      <c r="D376" s="2"/>
      <c r="E376" s="7"/>
      <c r="M376" s="2"/>
      <c r="N376" s="2"/>
      <c r="O376" s="2"/>
      <c r="P376" s="2"/>
      <c r="S376" s="2"/>
      <c r="T376" s="2"/>
      <c r="U376" s="2"/>
      <c r="V376" s="2"/>
      <c r="Y376" s="2"/>
      <c r="Z376" s="2"/>
      <c r="AA376" s="2"/>
      <c r="AB376" s="2"/>
      <c r="AC376" s="2"/>
      <c r="AD376" s="2"/>
      <c r="AG376" s="27"/>
      <c r="AH376" s="27"/>
      <c r="AI376" s="27"/>
      <c r="AJ376" s="27"/>
      <c r="AK376" s="27"/>
      <c r="AL376" s="27"/>
      <c r="AM376" s="27"/>
      <c r="AN376" s="4"/>
      <c r="AO376" s="4"/>
    </row>
    <row r="377" spans="1:41" s="5" customFormat="1" x14ac:dyDescent="0.25">
      <c r="A377" s="8"/>
      <c r="B377" s="2"/>
      <c r="C377" s="2"/>
      <c r="D377" s="2"/>
      <c r="E377" s="7"/>
      <c r="M377" s="2"/>
      <c r="N377" s="2"/>
      <c r="O377" s="2"/>
      <c r="P377" s="2"/>
      <c r="S377" s="2"/>
      <c r="T377" s="2"/>
      <c r="U377" s="2"/>
      <c r="V377" s="2"/>
      <c r="Y377" s="2"/>
      <c r="Z377" s="2"/>
      <c r="AA377" s="2"/>
      <c r="AB377" s="2"/>
      <c r="AC377" s="2"/>
      <c r="AD377" s="2"/>
      <c r="AG377" s="27"/>
      <c r="AH377" s="27"/>
      <c r="AI377" s="27"/>
      <c r="AJ377" s="27"/>
      <c r="AK377" s="27"/>
      <c r="AL377" s="27"/>
      <c r="AM377" s="27"/>
      <c r="AN377" s="4"/>
      <c r="AO377" s="4"/>
    </row>
    <row r="378" spans="1:41" s="5" customFormat="1" x14ac:dyDescent="0.25">
      <c r="A378" s="8"/>
      <c r="B378" s="2"/>
      <c r="C378" s="2"/>
      <c r="D378" s="2"/>
      <c r="E378" s="7"/>
      <c r="M378" s="2"/>
      <c r="N378" s="2"/>
      <c r="O378" s="2"/>
      <c r="P378" s="2"/>
      <c r="S378" s="2"/>
      <c r="T378" s="2"/>
      <c r="U378" s="2"/>
      <c r="V378" s="2"/>
      <c r="Y378" s="2"/>
      <c r="Z378" s="2"/>
      <c r="AA378" s="2"/>
      <c r="AB378" s="2"/>
      <c r="AC378" s="2"/>
      <c r="AD378" s="2"/>
      <c r="AG378" s="27"/>
      <c r="AH378" s="27"/>
      <c r="AI378" s="27"/>
      <c r="AJ378" s="27"/>
      <c r="AK378" s="27"/>
      <c r="AL378" s="27"/>
      <c r="AM378" s="27"/>
      <c r="AN378" s="4"/>
      <c r="AO378" s="4"/>
    </row>
    <row r="379" spans="1:41" s="5" customFormat="1" x14ac:dyDescent="0.25">
      <c r="A379" s="8"/>
      <c r="B379" s="2"/>
      <c r="C379" s="2"/>
      <c r="D379" s="2"/>
      <c r="E379" s="7"/>
      <c r="M379" s="2"/>
      <c r="N379" s="2"/>
      <c r="O379" s="2"/>
      <c r="P379" s="2"/>
      <c r="S379" s="2"/>
      <c r="T379" s="2"/>
      <c r="U379" s="2"/>
      <c r="V379" s="2"/>
      <c r="Y379" s="2"/>
      <c r="Z379" s="2"/>
      <c r="AA379" s="2"/>
      <c r="AB379" s="2"/>
      <c r="AC379" s="2"/>
      <c r="AD379" s="2"/>
      <c r="AG379" s="27"/>
      <c r="AH379" s="27"/>
      <c r="AI379" s="27"/>
      <c r="AJ379" s="27"/>
      <c r="AK379" s="27"/>
      <c r="AL379" s="27"/>
      <c r="AM379" s="27"/>
      <c r="AN379" s="4"/>
      <c r="AO379" s="4"/>
    </row>
    <row r="380" spans="1:41" s="5" customFormat="1" x14ac:dyDescent="0.25">
      <c r="A380" s="8"/>
      <c r="B380" s="2"/>
      <c r="C380" s="2"/>
      <c r="D380" s="2"/>
      <c r="E380" s="7"/>
      <c r="M380" s="2"/>
      <c r="N380" s="2"/>
      <c r="O380" s="2"/>
      <c r="P380" s="2"/>
      <c r="S380" s="2"/>
      <c r="T380" s="2"/>
      <c r="U380" s="2"/>
      <c r="V380" s="2"/>
      <c r="Y380" s="2"/>
      <c r="Z380" s="2"/>
      <c r="AA380" s="2"/>
      <c r="AB380" s="2"/>
      <c r="AC380" s="2"/>
      <c r="AD380" s="2"/>
      <c r="AG380" s="27"/>
      <c r="AH380" s="27"/>
      <c r="AI380" s="27"/>
      <c r="AJ380" s="27"/>
      <c r="AK380" s="27"/>
      <c r="AL380" s="27"/>
      <c r="AM380" s="27"/>
      <c r="AN380" s="4"/>
      <c r="AO380" s="4"/>
    </row>
    <row r="381" spans="1:41" s="5" customFormat="1" x14ac:dyDescent="0.25">
      <c r="A381" s="8"/>
      <c r="B381" s="2"/>
      <c r="C381" s="2"/>
      <c r="D381" s="2"/>
      <c r="E381" s="7"/>
      <c r="M381" s="2"/>
      <c r="N381" s="2"/>
      <c r="O381" s="2"/>
      <c r="P381" s="2"/>
      <c r="S381" s="2"/>
      <c r="T381" s="2"/>
      <c r="U381" s="2"/>
      <c r="V381" s="2"/>
      <c r="Y381" s="2"/>
      <c r="Z381" s="2"/>
      <c r="AA381" s="2"/>
      <c r="AB381" s="2"/>
      <c r="AC381" s="2"/>
      <c r="AD381" s="2"/>
      <c r="AG381" s="27"/>
      <c r="AH381" s="27"/>
      <c r="AI381" s="27"/>
      <c r="AJ381" s="27"/>
      <c r="AK381" s="27"/>
      <c r="AL381" s="27"/>
      <c r="AM381" s="27"/>
      <c r="AN381" s="4"/>
      <c r="AO381" s="4"/>
    </row>
    <row r="382" spans="1:41" s="5" customFormat="1" x14ac:dyDescent="0.25">
      <c r="A382" s="8"/>
      <c r="B382" s="2"/>
      <c r="C382" s="2"/>
      <c r="D382" s="2"/>
      <c r="E382" s="7"/>
      <c r="M382" s="2"/>
      <c r="N382" s="2"/>
      <c r="O382" s="2"/>
      <c r="P382" s="2"/>
      <c r="S382" s="2"/>
      <c r="T382" s="2"/>
      <c r="U382" s="2"/>
      <c r="V382" s="2"/>
      <c r="Y382" s="2"/>
      <c r="Z382" s="2"/>
      <c r="AA382" s="2"/>
      <c r="AB382" s="2"/>
      <c r="AC382" s="2"/>
      <c r="AD382" s="2"/>
      <c r="AG382" s="27"/>
      <c r="AH382" s="27"/>
      <c r="AI382" s="27"/>
      <c r="AJ382" s="27"/>
      <c r="AK382" s="27"/>
      <c r="AL382" s="27"/>
      <c r="AM382" s="27"/>
      <c r="AN382" s="4"/>
      <c r="AO382" s="4"/>
    </row>
    <row r="383" spans="1:41" s="5" customFormat="1" x14ac:dyDescent="0.25">
      <c r="A383" s="8"/>
      <c r="B383" s="2"/>
      <c r="C383" s="2"/>
      <c r="D383" s="2"/>
      <c r="E383" s="7"/>
      <c r="M383" s="2"/>
      <c r="N383" s="2"/>
      <c r="O383" s="2"/>
      <c r="P383" s="2"/>
      <c r="S383" s="2"/>
      <c r="T383" s="2"/>
      <c r="U383" s="2"/>
      <c r="V383" s="2"/>
      <c r="Y383" s="2"/>
      <c r="Z383" s="2"/>
      <c r="AA383" s="2"/>
      <c r="AB383" s="2"/>
      <c r="AC383" s="2"/>
      <c r="AD383" s="2"/>
      <c r="AG383" s="27"/>
      <c r="AH383" s="27"/>
      <c r="AI383" s="27"/>
      <c r="AJ383" s="27"/>
      <c r="AK383" s="27"/>
      <c r="AL383" s="27"/>
      <c r="AM383" s="27"/>
      <c r="AN383" s="4"/>
      <c r="AO383" s="4"/>
    </row>
    <row r="384" spans="1:41" s="5" customFormat="1" x14ac:dyDescent="0.25">
      <c r="A384" s="8"/>
      <c r="B384" s="2"/>
      <c r="C384" s="2"/>
      <c r="D384" s="2"/>
      <c r="E384" s="7"/>
      <c r="M384" s="2"/>
      <c r="N384" s="2"/>
      <c r="O384" s="2"/>
      <c r="P384" s="2"/>
      <c r="S384" s="2"/>
      <c r="T384" s="2"/>
      <c r="U384" s="2"/>
      <c r="V384" s="2"/>
      <c r="Y384" s="2"/>
      <c r="Z384" s="2"/>
      <c r="AA384" s="2"/>
      <c r="AB384" s="2"/>
      <c r="AC384" s="2"/>
      <c r="AD384" s="2"/>
      <c r="AG384" s="27"/>
      <c r="AH384" s="27"/>
      <c r="AI384" s="27"/>
      <c r="AJ384" s="27"/>
      <c r="AK384" s="27"/>
      <c r="AL384" s="27"/>
      <c r="AM384" s="27"/>
      <c r="AN384" s="4"/>
      <c r="AO384" s="4"/>
    </row>
    <row r="385" spans="1:41" s="5" customFormat="1" x14ac:dyDescent="0.25">
      <c r="A385" s="8"/>
      <c r="B385" s="2"/>
      <c r="C385" s="2"/>
      <c r="D385" s="2"/>
      <c r="E385" s="7"/>
      <c r="M385" s="2"/>
      <c r="N385" s="2"/>
      <c r="O385" s="2"/>
      <c r="P385" s="2"/>
      <c r="S385" s="2"/>
      <c r="T385" s="2"/>
      <c r="U385" s="2"/>
      <c r="V385" s="2"/>
      <c r="Y385" s="2"/>
      <c r="Z385" s="2"/>
      <c r="AA385" s="2"/>
      <c r="AB385" s="2"/>
      <c r="AC385" s="2"/>
      <c r="AD385" s="2"/>
      <c r="AG385" s="27"/>
      <c r="AH385" s="27"/>
      <c r="AI385" s="27"/>
      <c r="AJ385" s="27"/>
      <c r="AK385" s="27"/>
      <c r="AL385" s="27"/>
      <c r="AM385" s="27"/>
      <c r="AN385" s="4"/>
      <c r="AO385" s="4"/>
    </row>
    <row r="386" spans="1:41" s="5" customFormat="1" x14ac:dyDescent="0.25">
      <c r="A386" s="8"/>
      <c r="B386" s="2"/>
      <c r="C386" s="2"/>
      <c r="D386" s="2"/>
      <c r="E386" s="7"/>
      <c r="M386" s="2"/>
      <c r="N386" s="2"/>
      <c r="O386" s="2"/>
      <c r="P386" s="2"/>
      <c r="S386" s="2"/>
      <c r="T386" s="2"/>
      <c r="U386" s="2"/>
      <c r="V386" s="2"/>
      <c r="Y386" s="2"/>
      <c r="Z386" s="2"/>
      <c r="AA386" s="2"/>
      <c r="AB386" s="2"/>
      <c r="AC386" s="2"/>
      <c r="AD386" s="2"/>
      <c r="AG386" s="27"/>
      <c r="AH386" s="27"/>
      <c r="AI386" s="27"/>
      <c r="AJ386" s="27"/>
      <c r="AK386" s="27"/>
      <c r="AL386" s="27"/>
      <c r="AM386" s="27"/>
      <c r="AN386" s="4"/>
      <c r="AO386" s="4"/>
    </row>
    <row r="387" spans="1:41" s="5" customFormat="1" x14ac:dyDescent="0.25">
      <c r="A387" s="8"/>
      <c r="B387" s="2"/>
      <c r="C387" s="2"/>
      <c r="D387" s="2"/>
      <c r="E387" s="7"/>
      <c r="M387" s="2"/>
      <c r="N387" s="2"/>
      <c r="O387" s="2"/>
      <c r="P387" s="2"/>
      <c r="S387" s="2"/>
      <c r="T387" s="2"/>
      <c r="U387" s="2"/>
      <c r="V387" s="2"/>
      <c r="Y387" s="2"/>
      <c r="Z387" s="2"/>
      <c r="AA387" s="2"/>
      <c r="AB387" s="2"/>
      <c r="AC387" s="2"/>
      <c r="AD387" s="2"/>
      <c r="AG387" s="27"/>
      <c r="AH387" s="27"/>
      <c r="AI387" s="27"/>
      <c r="AJ387" s="27"/>
      <c r="AK387" s="27"/>
      <c r="AL387" s="27"/>
      <c r="AM387" s="27"/>
      <c r="AN387" s="4"/>
      <c r="AO387" s="4"/>
    </row>
    <row r="388" spans="1:41" s="5" customFormat="1" x14ac:dyDescent="0.25">
      <c r="A388" s="8"/>
      <c r="B388" s="2"/>
      <c r="C388" s="2"/>
      <c r="D388" s="2"/>
      <c r="E388" s="7"/>
      <c r="M388" s="2"/>
      <c r="N388" s="2"/>
      <c r="O388" s="2"/>
      <c r="P388" s="2"/>
      <c r="S388" s="2"/>
      <c r="T388" s="2"/>
      <c r="U388" s="2"/>
      <c r="V388" s="2"/>
      <c r="Y388" s="2"/>
      <c r="Z388" s="2"/>
      <c r="AA388" s="2"/>
      <c r="AB388" s="2"/>
      <c r="AC388" s="2"/>
      <c r="AD388" s="2"/>
      <c r="AG388" s="27"/>
      <c r="AH388" s="27"/>
      <c r="AI388" s="27"/>
      <c r="AJ388" s="27"/>
      <c r="AK388" s="27"/>
      <c r="AL388" s="27"/>
      <c r="AM388" s="27"/>
      <c r="AN388" s="4"/>
      <c r="AO388" s="4"/>
    </row>
    <row r="389" spans="1:41" s="5" customFormat="1" x14ac:dyDescent="0.25">
      <c r="A389" s="8"/>
      <c r="B389" s="2"/>
      <c r="C389" s="2"/>
      <c r="D389" s="2"/>
      <c r="E389" s="7"/>
      <c r="M389" s="2"/>
      <c r="N389" s="2"/>
      <c r="O389" s="2"/>
      <c r="P389" s="2"/>
      <c r="S389" s="2"/>
      <c r="T389" s="2"/>
      <c r="U389" s="2"/>
      <c r="V389" s="2"/>
      <c r="Y389" s="2"/>
      <c r="Z389" s="2"/>
      <c r="AA389" s="2"/>
      <c r="AB389" s="2"/>
      <c r="AC389" s="2"/>
      <c r="AD389" s="2"/>
      <c r="AG389" s="27"/>
      <c r="AH389" s="27"/>
      <c r="AI389" s="27"/>
      <c r="AJ389" s="27"/>
      <c r="AK389" s="27"/>
      <c r="AL389" s="27"/>
      <c r="AM389" s="27"/>
      <c r="AN389" s="4"/>
      <c r="AO389" s="4"/>
    </row>
    <row r="390" spans="1:41" s="5" customFormat="1" x14ac:dyDescent="0.25">
      <c r="A390" s="8"/>
      <c r="B390" s="2"/>
      <c r="C390" s="2"/>
      <c r="D390" s="2"/>
      <c r="E390" s="7"/>
      <c r="M390" s="2"/>
      <c r="N390" s="2"/>
      <c r="O390" s="2"/>
      <c r="P390" s="2"/>
      <c r="S390" s="2"/>
      <c r="T390" s="2"/>
      <c r="U390" s="2"/>
      <c r="V390" s="2"/>
      <c r="Y390" s="2"/>
      <c r="Z390" s="2"/>
      <c r="AA390" s="2"/>
      <c r="AB390" s="2"/>
      <c r="AC390" s="2"/>
      <c r="AD390" s="2"/>
      <c r="AG390" s="27"/>
      <c r="AH390" s="27"/>
      <c r="AI390" s="27"/>
      <c r="AJ390" s="27"/>
      <c r="AK390" s="27"/>
      <c r="AL390" s="27"/>
      <c r="AM390" s="27"/>
      <c r="AN390" s="4"/>
      <c r="AO390" s="4"/>
    </row>
    <row r="391" spans="1:41" s="5" customFormat="1" x14ac:dyDescent="0.25">
      <c r="A391" s="8"/>
      <c r="B391" s="2"/>
      <c r="C391" s="2"/>
      <c r="D391" s="2"/>
      <c r="E391" s="7"/>
      <c r="M391" s="2"/>
      <c r="N391" s="2"/>
      <c r="O391" s="2"/>
      <c r="P391" s="2"/>
      <c r="S391" s="2"/>
      <c r="T391" s="2"/>
      <c r="U391" s="2"/>
      <c r="V391" s="2"/>
      <c r="Y391" s="2"/>
      <c r="Z391" s="2"/>
      <c r="AA391" s="2"/>
      <c r="AB391" s="2"/>
      <c r="AC391" s="2"/>
      <c r="AD391" s="2"/>
      <c r="AG391" s="27"/>
      <c r="AH391" s="27"/>
      <c r="AI391" s="27"/>
      <c r="AJ391" s="27"/>
      <c r="AK391" s="27"/>
      <c r="AL391" s="27"/>
      <c r="AM391" s="27"/>
      <c r="AN391" s="4"/>
      <c r="AO391" s="4"/>
    </row>
    <row r="392" spans="1:41" s="5" customFormat="1" x14ac:dyDescent="0.25">
      <c r="A392" s="8"/>
      <c r="B392" s="2"/>
      <c r="C392" s="2"/>
      <c r="D392" s="2"/>
      <c r="E392" s="7"/>
      <c r="M392" s="2"/>
      <c r="N392" s="2"/>
      <c r="O392" s="2"/>
      <c r="P392" s="2"/>
      <c r="S392" s="2"/>
      <c r="T392" s="2"/>
      <c r="U392" s="2"/>
      <c r="V392" s="2"/>
      <c r="Y392" s="2"/>
      <c r="Z392" s="2"/>
      <c r="AA392" s="2"/>
      <c r="AB392" s="2"/>
      <c r="AC392" s="2"/>
      <c r="AD392" s="2"/>
      <c r="AG392" s="27"/>
      <c r="AH392" s="27"/>
      <c r="AI392" s="27"/>
      <c r="AJ392" s="27"/>
      <c r="AK392" s="27"/>
      <c r="AL392" s="27"/>
      <c r="AM392" s="27"/>
      <c r="AN392" s="4"/>
      <c r="AO392" s="4"/>
    </row>
    <row r="393" spans="1:41" s="5" customFormat="1" x14ac:dyDescent="0.25">
      <c r="A393" s="8"/>
      <c r="B393" s="2"/>
      <c r="C393" s="2"/>
      <c r="D393" s="2"/>
      <c r="E393" s="7"/>
      <c r="M393" s="2"/>
      <c r="N393" s="2"/>
      <c r="O393" s="2"/>
      <c r="P393" s="2"/>
      <c r="S393" s="2"/>
      <c r="T393" s="2"/>
      <c r="U393" s="2"/>
      <c r="V393" s="2"/>
      <c r="Y393" s="2"/>
      <c r="Z393" s="2"/>
      <c r="AA393" s="2"/>
      <c r="AB393" s="2"/>
      <c r="AC393" s="2"/>
      <c r="AD393" s="2"/>
      <c r="AG393" s="27"/>
      <c r="AH393" s="27"/>
      <c r="AI393" s="27"/>
      <c r="AJ393" s="27"/>
      <c r="AK393" s="27"/>
      <c r="AL393" s="27"/>
      <c r="AM393" s="27"/>
      <c r="AN393" s="4"/>
      <c r="AO393" s="4"/>
    </row>
    <row r="394" spans="1:41" s="5" customFormat="1" x14ac:dyDescent="0.25">
      <c r="A394" s="8"/>
      <c r="B394" s="2"/>
      <c r="C394" s="2"/>
      <c r="D394" s="2"/>
      <c r="E394" s="7"/>
      <c r="M394" s="2"/>
      <c r="N394" s="2"/>
      <c r="O394" s="2"/>
      <c r="P394" s="2"/>
      <c r="S394" s="2"/>
      <c r="T394" s="2"/>
      <c r="U394" s="2"/>
      <c r="V394" s="2"/>
      <c r="Y394" s="2"/>
      <c r="Z394" s="2"/>
      <c r="AA394" s="2"/>
      <c r="AB394" s="2"/>
      <c r="AC394" s="2"/>
      <c r="AD394" s="2"/>
      <c r="AG394" s="27"/>
      <c r="AH394" s="27"/>
      <c r="AI394" s="27"/>
      <c r="AJ394" s="27"/>
      <c r="AK394" s="27"/>
      <c r="AL394" s="27"/>
      <c r="AM394" s="27"/>
      <c r="AN394" s="4"/>
      <c r="AO394" s="4"/>
    </row>
    <row r="395" spans="1:41" s="5" customFormat="1" x14ac:dyDescent="0.25">
      <c r="A395" s="8"/>
      <c r="B395" s="2"/>
      <c r="C395" s="2"/>
      <c r="D395" s="2"/>
      <c r="E395" s="7"/>
      <c r="M395" s="2"/>
      <c r="N395" s="2"/>
      <c r="O395" s="2"/>
      <c r="P395" s="2"/>
      <c r="S395" s="2"/>
      <c r="T395" s="2"/>
      <c r="U395" s="2"/>
      <c r="V395" s="2"/>
      <c r="Y395" s="2"/>
      <c r="Z395" s="2"/>
      <c r="AA395" s="2"/>
      <c r="AB395" s="2"/>
      <c r="AC395" s="2"/>
      <c r="AD395" s="2"/>
      <c r="AG395" s="27"/>
      <c r="AH395" s="27"/>
      <c r="AI395" s="27"/>
      <c r="AJ395" s="27"/>
      <c r="AK395" s="27"/>
      <c r="AL395" s="27"/>
      <c r="AM395" s="27"/>
      <c r="AN395" s="4"/>
      <c r="AO395" s="4"/>
    </row>
    <row r="396" spans="1:41" s="5" customFormat="1" x14ac:dyDescent="0.25">
      <c r="A396" s="8"/>
      <c r="B396" s="2"/>
      <c r="C396" s="2"/>
      <c r="D396" s="2"/>
      <c r="E396" s="7"/>
      <c r="M396" s="2"/>
      <c r="N396" s="2"/>
      <c r="O396" s="2"/>
      <c r="P396" s="2"/>
      <c r="S396" s="2"/>
      <c r="T396" s="2"/>
      <c r="U396" s="2"/>
      <c r="V396" s="2"/>
      <c r="Y396" s="2"/>
      <c r="Z396" s="2"/>
      <c r="AA396" s="2"/>
      <c r="AB396" s="2"/>
      <c r="AC396" s="2"/>
      <c r="AD396" s="2"/>
      <c r="AG396" s="27"/>
      <c r="AH396" s="27"/>
      <c r="AI396" s="27"/>
      <c r="AJ396" s="27"/>
      <c r="AK396" s="27"/>
      <c r="AL396" s="27"/>
      <c r="AM396" s="27"/>
      <c r="AN396" s="4"/>
      <c r="AO396" s="4"/>
    </row>
    <row r="397" spans="1:41" s="5" customFormat="1" x14ac:dyDescent="0.25">
      <c r="A397" s="8"/>
      <c r="B397" s="2"/>
      <c r="C397" s="2"/>
      <c r="D397" s="2"/>
      <c r="E397" s="7"/>
      <c r="M397" s="2"/>
      <c r="N397" s="2"/>
      <c r="O397" s="2"/>
      <c r="P397" s="2"/>
      <c r="S397" s="2"/>
      <c r="T397" s="2"/>
      <c r="U397" s="2"/>
      <c r="V397" s="2"/>
      <c r="Y397" s="2"/>
      <c r="Z397" s="2"/>
      <c r="AA397" s="2"/>
      <c r="AB397" s="2"/>
      <c r="AC397" s="2"/>
      <c r="AD397" s="2"/>
      <c r="AG397" s="27"/>
      <c r="AH397" s="27"/>
      <c r="AI397" s="27"/>
      <c r="AJ397" s="27"/>
      <c r="AK397" s="27"/>
      <c r="AL397" s="27"/>
      <c r="AM397" s="27"/>
      <c r="AN397" s="4"/>
      <c r="AO397" s="4"/>
    </row>
    <row r="398" spans="1:41" s="5" customFormat="1" x14ac:dyDescent="0.25">
      <c r="A398" s="8"/>
      <c r="B398" s="2"/>
      <c r="C398" s="2"/>
      <c r="D398" s="2"/>
      <c r="E398" s="7"/>
      <c r="M398" s="2"/>
      <c r="N398" s="2"/>
      <c r="O398" s="2"/>
      <c r="P398" s="2"/>
      <c r="S398" s="2"/>
      <c r="T398" s="2"/>
      <c r="U398" s="2"/>
      <c r="V398" s="2"/>
      <c r="Y398" s="2"/>
      <c r="Z398" s="2"/>
      <c r="AA398" s="2"/>
      <c r="AB398" s="2"/>
      <c r="AC398" s="2"/>
      <c r="AD398" s="2"/>
      <c r="AG398" s="27"/>
      <c r="AH398" s="27"/>
      <c r="AI398" s="27"/>
      <c r="AJ398" s="27"/>
      <c r="AK398" s="27"/>
      <c r="AL398" s="27"/>
      <c r="AM398" s="27"/>
      <c r="AN398" s="4"/>
      <c r="AO398" s="4"/>
    </row>
    <row r="399" spans="1:41" s="5" customFormat="1" x14ac:dyDescent="0.25">
      <c r="A399" s="8"/>
      <c r="B399" s="2"/>
      <c r="C399" s="2"/>
      <c r="D399" s="2"/>
      <c r="E399" s="7"/>
      <c r="M399" s="2"/>
      <c r="N399" s="2"/>
      <c r="O399" s="2"/>
      <c r="P399" s="2"/>
      <c r="S399" s="2"/>
      <c r="T399" s="2"/>
      <c r="U399" s="2"/>
      <c r="V399" s="2"/>
      <c r="Y399" s="2"/>
      <c r="Z399" s="2"/>
      <c r="AA399" s="2"/>
      <c r="AB399" s="2"/>
      <c r="AC399" s="2"/>
      <c r="AD399" s="2"/>
      <c r="AG399" s="27"/>
      <c r="AH399" s="27"/>
      <c r="AI399" s="27"/>
      <c r="AJ399" s="27"/>
      <c r="AK399" s="27"/>
      <c r="AL399" s="27"/>
      <c r="AM399" s="27"/>
      <c r="AN399" s="4"/>
      <c r="AO399" s="4"/>
    </row>
    <row r="400" spans="1:41" s="5" customFormat="1" x14ac:dyDescent="0.25">
      <c r="A400" s="8"/>
      <c r="B400" s="2"/>
      <c r="C400" s="2"/>
      <c r="D400" s="2"/>
      <c r="E400" s="7"/>
      <c r="M400" s="2"/>
      <c r="N400" s="2"/>
      <c r="O400" s="2"/>
      <c r="P400" s="2"/>
      <c r="S400" s="2"/>
      <c r="T400" s="2"/>
      <c r="U400" s="2"/>
      <c r="V400" s="2"/>
      <c r="Y400" s="2"/>
      <c r="Z400" s="2"/>
      <c r="AA400" s="2"/>
      <c r="AB400" s="2"/>
      <c r="AC400" s="2"/>
      <c r="AD400" s="2"/>
      <c r="AG400" s="27"/>
      <c r="AH400" s="27"/>
      <c r="AI400" s="27"/>
      <c r="AJ400" s="27"/>
      <c r="AK400" s="27"/>
      <c r="AL400" s="27"/>
      <c r="AM400" s="27"/>
      <c r="AN400" s="4"/>
      <c r="AO400" s="4"/>
    </row>
    <row r="401" spans="1:41" s="5" customFormat="1" x14ac:dyDescent="0.25">
      <c r="A401" s="8"/>
      <c r="B401" s="2"/>
      <c r="C401" s="2"/>
      <c r="D401" s="2"/>
      <c r="E401" s="7"/>
      <c r="M401" s="2"/>
      <c r="N401" s="2"/>
      <c r="O401" s="2"/>
      <c r="P401" s="2"/>
      <c r="S401" s="2"/>
      <c r="T401" s="2"/>
      <c r="U401" s="2"/>
      <c r="V401" s="2"/>
      <c r="Y401" s="2"/>
      <c r="Z401" s="2"/>
      <c r="AA401" s="2"/>
      <c r="AB401" s="2"/>
      <c r="AC401" s="2"/>
      <c r="AD401" s="2"/>
      <c r="AG401" s="27"/>
      <c r="AH401" s="27"/>
      <c r="AI401" s="27"/>
      <c r="AJ401" s="27"/>
      <c r="AK401" s="27"/>
      <c r="AL401" s="27"/>
      <c r="AM401" s="27"/>
      <c r="AN401" s="4"/>
      <c r="AO401" s="4"/>
    </row>
    <row r="402" spans="1:41" s="5" customFormat="1" x14ac:dyDescent="0.25">
      <c r="A402" s="8"/>
      <c r="B402" s="2"/>
      <c r="C402" s="2"/>
      <c r="D402" s="2"/>
      <c r="E402" s="7"/>
      <c r="M402" s="2"/>
      <c r="N402" s="2"/>
      <c r="O402" s="2"/>
      <c r="P402" s="2"/>
      <c r="S402" s="2"/>
      <c r="T402" s="2"/>
      <c r="U402" s="2"/>
      <c r="V402" s="2"/>
      <c r="Y402" s="2"/>
      <c r="Z402" s="2"/>
      <c r="AA402" s="2"/>
      <c r="AB402" s="2"/>
      <c r="AC402" s="2"/>
      <c r="AD402" s="2"/>
      <c r="AG402" s="27"/>
      <c r="AH402" s="27"/>
      <c r="AI402" s="27"/>
      <c r="AJ402" s="27"/>
      <c r="AK402" s="27"/>
      <c r="AL402" s="27"/>
      <c r="AM402" s="27"/>
      <c r="AN402" s="4"/>
      <c r="AO402" s="4"/>
    </row>
    <row r="403" spans="1:41" s="5" customFormat="1" x14ac:dyDescent="0.25">
      <c r="A403" s="8"/>
      <c r="B403" s="2"/>
      <c r="C403" s="2"/>
      <c r="D403" s="2"/>
      <c r="E403" s="7"/>
      <c r="M403" s="2"/>
      <c r="N403" s="2"/>
      <c r="O403" s="2"/>
      <c r="P403" s="2"/>
      <c r="S403" s="2"/>
      <c r="T403" s="2"/>
      <c r="U403" s="2"/>
      <c r="V403" s="2"/>
      <c r="Y403" s="2"/>
      <c r="Z403" s="2"/>
      <c r="AA403" s="2"/>
      <c r="AB403" s="2"/>
      <c r="AC403" s="2"/>
      <c r="AD403" s="2"/>
      <c r="AG403" s="27"/>
      <c r="AH403" s="27"/>
      <c r="AI403" s="27"/>
      <c r="AJ403" s="27"/>
      <c r="AK403" s="27"/>
      <c r="AL403" s="27"/>
      <c r="AM403" s="27"/>
      <c r="AN403" s="4"/>
      <c r="AO403" s="4"/>
    </row>
    <row r="404" spans="1:41" s="5" customFormat="1" x14ac:dyDescent="0.25">
      <c r="A404" s="8"/>
      <c r="B404" s="2"/>
      <c r="C404" s="2"/>
      <c r="D404" s="2"/>
      <c r="E404" s="7"/>
      <c r="M404" s="2"/>
      <c r="N404" s="2"/>
      <c r="O404" s="2"/>
      <c r="P404" s="2"/>
      <c r="S404" s="2"/>
      <c r="T404" s="2"/>
      <c r="U404" s="2"/>
      <c r="V404" s="2"/>
      <c r="Y404" s="2"/>
      <c r="Z404" s="2"/>
      <c r="AA404" s="2"/>
      <c r="AB404" s="2"/>
      <c r="AC404" s="2"/>
      <c r="AD404" s="2"/>
      <c r="AG404" s="27"/>
      <c r="AH404" s="27"/>
      <c r="AI404" s="27"/>
      <c r="AJ404" s="27"/>
      <c r="AK404" s="27"/>
      <c r="AL404" s="27"/>
      <c r="AM404" s="27"/>
      <c r="AN404" s="4"/>
      <c r="AO404" s="4"/>
    </row>
    <row r="405" spans="1:41" s="5" customFormat="1" x14ac:dyDescent="0.25">
      <c r="A405" s="8"/>
      <c r="B405" s="2"/>
      <c r="C405" s="2"/>
      <c r="D405" s="2"/>
      <c r="E405" s="7"/>
      <c r="M405" s="2"/>
      <c r="N405" s="2"/>
      <c r="O405" s="2"/>
      <c r="P405" s="2"/>
      <c r="S405" s="2"/>
      <c r="T405" s="2"/>
      <c r="U405" s="2"/>
      <c r="V405" s="2"/>
      <c r="Y405" s="2"/>
      <c r="Z405" s="2"/>
      <c r="AA405" s="2"/>
      <c r="AB405" s="2"/>
      <c r="AC405" s="2"/>
      <c r="AD405" s="2"/>
      <c r="AG405" s="27"/>
      <c r="AH405" s="27"/>
      <c r="AI405" s="27"/>
      <c r="AJ405" s="27"/>
      <c r="AK405" s="27"/>
      <c r="AL405" s="27"/>
      <c r="AM405" s="27"/>
      <c r="AN405" s="4"/>
      <c r="AO405" s="4"/>
    </row>
    <row r="406" spans="1:41" s="5" customFormat="1" x14ac:dyDescent="0.25">
      <c r="A406" s="8"/>
      <c r="B406" s="2"/>
      <c r="C406" s="2"/>
      <c r="D406" s="2"/>
      <c r="E406" s="7"/>
      <c r="M406" s="2"/>
      <c r="N406" s="2"/>
      <c r="O406" s="2"/>
      <c r="P406" s="2"/>
      <c r="S406" s="2"/>
      <c r="T406" s="2"/>
      <c r="U406" s="2"/>
      <c r="V406" s="2"/>
      <c r="Y406" s="2"/>
      <c r="Z406" s="2"/>
      <c r="AA406" s="2"/>
      <c r="AB406" s="2"/>
      <c r="AC406" s="2"/>
      <c r="AD406" s="2"/>
      <c r="AG406" s="27"/>
      <c r="AH406" s="27"/>
      <c r="AI406" s="27"/>
      <c r="AJ406" s="27"/>
      <c r="AK406" s="27"/>
      <c r="AL406" s="27"/>
      <c r="AM406" s="27"/>
      <c r="AN406" s="4"/>
      <c r="AO406" s="4"/>
    </row>
    <row r="407" spans="1:41" s="5" customFormat="1" x14ac:dyDescent="0.25">
      <c r="A407" s="8"/>
      <c r="B407" s="2"/>
      <c r="C407" s="2"/>
      <c r="D407" s="2"/>
      <c r="E407" s="7"/>
      <c r="M407" s="2"/>
      <c r="N407" s="2"/>
      <c r="O407" s="2"/>
      <c r="P407" s="2"/>
      <c r="S407" s="2"/>
      <c r="T407" s="2"/>
      <c r="U407" s="2"/>
      <c r="V407" s="2"/>
      <c r="Y407" s="2"/>
      <c r="Z407" s="2"/>
      <c r="AA407" s="2"/>
      <c r="AB407" s="2"/>
      <c r="AC407" s="2"/>
      <c r="AD407" s="2"/>
      <c r="AG407" s="27"/>
      <c r="AH407" s="27"/>
      <c r="AI407" s="27"/>
      <c r="AJ407" s="27"/>
      <c r="AK407" s="27"/>
      <c r="AL407" s="27"/>
      <c r="AM407" s="27"/>
      <c r="AN407" s="4"/>
      <c r="AO407" s="4"/>
    </row>
    <row r="408" spans="1:41" s="5" customFormat="1" x14ac:dyDescent="0.25">
      <c r="A408" s="8"/>
      <c r="B408" s="2"/>
      <c r="C408" s="2"/>
      <c r="D408" s="2"/>
      <c r="E408" s="7"/>
      <c r="M408" s="2"/>
      <c r="N408" s="2"/>
      <c r="O408" s="2"/>
      <c r="P408" s="2"/>
      <c r="S408" s="2"/>
      <c r="T408" s="2"/>
      <c r="U408" s="2"/>
      <c r="V408" s="2"/>
      <c r="Y408" s="2"/>
      <c r="Z408" s="2"/>
      <c r="AA408" s="2"/>
      <c r="AB408" s="2"/>
      <c r="AC408" s="2"/>
      <c r="AD408" s="2"/>
      <c r="AG408" s="27"/>
      <c r="AH408" s="27"/>
      <c r="AI408" s="27"/>
      <c r="AJ408" s="27"/>
      <c r="AK408" s="27"/>
      <c r="AL408" s="27"/>
      <c r="AM408" s="27"/>
      <c r="AN408" s="4"/>
      <c r="AO408" s="4"/>
    </row>
    <row r="409" spans="1:41" s="5" customFormat="1" x14ac:dyDescent="0.25">
      <c r="A409" s="8"/>
      <c r="B409" s="2"/>
      <c r="C409" s="2"/>
      <c r="D409" s="2"/>
      <c r="E409" s="7"/>
      <c r="M409" s="2"/>
      <c r="N409" s="2"/>
      <c r="O409" s="2"/>
      <c r="P409" s="2"/>
      <c r="S409" s="2"/>
      <c r="T409" s="2"/>
      <c r="U409" s="2"/>
      <c r="V409" s="2"/>
      <c r="Y409" s="2"/>
      <c r="Z409" s="2"/>
      <c r="AA409" s="2"/>
      <c r="AB409" s="2"/>
      <c r="AC409" s="2"/>
      <c r="AD409" s="2"/>
      <c r="AG409" s="27"/>
      <c r="AH409" s="27"/>
      <c r="AI409" s="27"/>
      <c r="AJ409" s="27"/>
      <c r="AK409" s="27"/>
      <c r="AL409" s="27"/>
      <c r="AM409" s="27"/>
      <c r="AN409" s="4"/>
      <c r="AO409" s="4"/>
    </row>
    <row r="410" spans="1:41" s="5" customFormat="1" x14ac:dyDescent="0.25">
      <c r="A410" s="8"/>
      <c r="B410" s="2"/>
      <c r="C410" s="2"/>
      <c r="D410" s="2"/>
      <c r="E410" s="7"/>
      <c r="M410" s="2"/>
      <c r="N410" s="2"/>
      <c r="O410" s="2"/>
      <c r="P410" s="2"/>
      <c r="S410" s="2"/>
      <c r="T410" s="2"/>
      <c r="U410" s="2"/>
      <c r="V410" s="2"/>
      <c r="Y410" s="2"/>
      <c r="Z410" s="2"/>
      <c r="AA410" s="2"/>
      <c r="AB410" s="2"/>
      <c r="AC410" s="2"/>
      <c r="AD410" s="2"/>
      <c r="AG410" s="27"/>
      <c r="AH410" s="27"/>
      <c r="AI410" s="27"/>
      <c r="AJ410" s="27"/>
      <c r="AK410" s="27"/>
      <c r="AL410" s="27"/>
      <c r="AM410" s="27"/>
      <c r="AN410" s="4"/>
      <c r="AO410" s="4"/>
    </row>
    <row r="411" spans="1:41" s="5" customFormat="1" x14ac:dyDescent="0.25">
      <c r="A411" s="8"/>
      <c r="B411" s="2"/>
      <c r="C411" s="2"/>
      <c r="D411" s="2"/>
      <c r="E411" s="7"/>
      <c r="M411" s="2"/>
      <c r="N411" s="2"/>
      <c r="O411" s="2"/>
      <c r="P411" s="2"/>
      <c r="S411" s="2"/>
      <c r="T411" s="2"/>
      <c r="U411" s="2"/>
      <c r="V411" s="2"/>
      <c r="Y411" s="2"/>
      <c r="Z411" s="2"/>
      <c r="AA411" s="2"/>
      <c r="AB411" s="2"/>
      <c r="AC411" s="2"/>
      <c r="AD411" s="2"/>
      <c r="AG411" s="27"/>
      <c r="AH411" s="27"/>
      <c r="AI411" s="27"/>
      <c r="AJ411" s="27"/>
      <c r="AK411" s="27"/>
      <c r="AL411" s="27"/>
      <c r="AM411" s="27"/>
      <c r="AN411" s="4"/>
      <c r="AO411" s="4"/>
    </row>
    <row r="412" spans="1:41" s="5" customFormat="1" x14ac:dyDescent="0.25">
      <c r="A412" s="8"/>
      <c r="B412" s="2"/>
      <c r="C412" s="2"/>
      <c r="D412" s="2"/>
      <c r="E412" s="7"/>
      <c r="M412" s="2"/>
      <c r="N412" s="2"/>
      <c r="O412" s="2"/>
      <c r="P412" s="2"/>
      <c r="S412" s="2"/>
      <c r="T412" s="2"/>
      <c r="U412" s="2"/>
      <c r="V412" s="2"/>
      <c r="Y412" s="2"/>
      <c r="Z412" s="2"/>
      <c r="AA412" s="2"/>
      <c r="AB412" s="2"/>
      <c r="AC412" s="2"/>
      <c r="AD412" s="2"/>
      <c r="AG412" s="27"/>
      <c r="AH412" s="27"/>
      <c r="AI412" s="27"/>
      <c r="AJ412" s="27"/>
      <c r="AK412" s="27"/>
      <c r="AL412" s="27"/>
      <c r="AM412" s="27"/>
      <c r="AN412" s="4"/>
      <c r="AO412" s="4"/>
    </row>
    <row r="413" spans="1:41" s="5" customFormat="1" x14ac:dyDescent="0.25">
      <c r="A413" s="8"/>
      <c r="B413" s="2"/>
      <c r="C413" s="2"/>
      <c r="D413" s="2"/>
      <c r="E413" s="7"/>
      <c r="M413" s="2"/>
      <c r="N413" s="2"/>
      <c r="O413" s="2"/>
      <c r="P413" s="2"/>
      <c r="S413" s="2"/>
      <c r="T413" s="2"/>
      <c r="U413" s="2"/>
      <c r="V413" s="2"/>
      <c r="Y413" s="2"/>
      <c r="Z413" s="2"/>
      <c r="AA413" s="2"/>
      <c r="AB413" s="2"/>
      <c r="AC413" s="2"/>
      <c r="AD413" s="2"/>
      <c r="AG413" s="27"/>
      <c r="AH413" s="27"/>
      <c r="AI413" s="27"/>
      <c r="AJ413" s="27"/>
      <c r="AK413" s="27"/>
      <c r="AL413" s="27"/>
      <c r="AM413" s="27"/>
      <c r="AN413" s="4"/>
      <c r="AO413" s="4"/>
    </row>
    <row r="414" spans="1:41" s="5" customFormat="1" x14ac:dyDescent="0.25">
      <c r="A414" s="8"/>
      <c r="B414" s="2"/>
      <c r="C414" s="2"/>
      <c r="D414" s="2"/>
      <c r="E414" s="7"/>
      <c r="M414" s="2"/>
      <c r="N414" s="2"/>
      <c r="O414" s="2"/>
      <c r="P414" s="2"/>
      <c r="S414" s="2"/>
      <c r="T414" s="2"/>
      <c r="U414" s="2"/>
      <c r="V414" s="2"/>
      <c r="Y414" s="2"/>
      <c r="Z414" s="2"/>
      <c r="AA414" s="2"/>
      <c r="AB414" s="2"/>
      <c r="AC414" s="2"/>
      <c r="AD414" s="2"/>
      <c r="AG414" s="27"/>
      <c r="AH414" s="27"/>
      <c r="AI414" s="27"/>
      <c r="AJ414" s="27"/>
      <c r="AK414" s="27"/>
      <c r="AL414" s="27"/>
      <c r="AM414" s="27"/>
      <c r="AN414" s="4"/>
      <c r="AO414" s="4"/>
    </row>
    <row r="415" spans="1:41" s="5" customFormat="1" x14ac:dyDescent="0.25">
      <c r="A415" s="8"/>
      <c r="B415" s="2"/>
      <c r="C415" s="2"/>
      <c r="D415" s="2"/>
      <c r="E415" s="7"/>
      <c r="M415" s="2"/>
      <c r="N415" s="2"/>
      <c r="O415" s="2"/>
      <c r="P415" s="2"/>
      <c r="S415" s="2"/>
      <c r="T415" s="2"/>
      <c r="U415" s="2"/>
      <c r="V415" s="2"/>
      <c r="Y415" s="2"/>
      <c r="Z415" s="2"/>
      <c r="AA415" s="2"/>
      <c r="AB415" s="2"/>
      <c r="AC415" s="2"/>
      <c r="AD415" s="2"/>
      <c r="AG415" s="27"/>
      <c r="AH415" s="27"/>
      <c r="AI415" s="27"/>
      <c r="AJ415" s="27"/>
      <c r="AK415" s="27"/>
      <c r="AL415" s="27"/>
      <c r="AM415" s="27"/>
      <c r="AN415" s="4"/>
      <c r="AO415" s="4"/>
    </row>
    <row r="416" spans="1:41" s="5" customFormat="1" x14ac:dyDescent="0.25">
      <c r="A416" s="8"/>
      <c r="B416" s="2"/>
      <c r="C416" s="2"/>
      <c r="D416" s="2"/>
      <c r="E416" s="7"/>
      <c r="M416" s="2"/>
      <c r="N416" s="2"/>
      <c r="O416" s="2"/>
      <c r="P416" s="2"/>
      <c r="S416" s="2"/>
      <c r="T416" s="2"/>
      <c r="U416" s="2"/>
      <c r="V416" s="2"/>
      <c r="Y416" s="2"/>
      <c r="Z416" s="2"/>
      <c r="AA416" s="2"/>
      <c r="AB416" s="2"/>
      <c r="AC416" s="2"/>
      <c r="AD416" s="2"/>
      <c r="AG416" s="27"/>
      <c r="AH416" s="27"/>
      <c r="AI416" s="27"/>
      <c r="AJ416" s="27"/>
      <c r="AK416" s="27"/>
      <c r="AL416" s="27"/>
      <c r="AM416" s="27"/>
      <c r="AN416" s="4"/>
      <c r="AO416" s="4"/>
    </row>
    <row r="417" spans="1:41" s="5" customFormat="1" x14ac:dyDescent="0.25">
      <c r="A417" s="8"/>
      <c r="B417" s="2"/>
      <c r="C417" s="2"/>
      <c r="D417" s="2"/>
      <c r="E417" s="7"/>
      <c r="M417" s="2"/>
      <c r="N417" s="2"/>
      <c r="O417" s="2"/>
      <c r="P417" s="2"/>
      <c r="S417" s="2"/>
      <c r="T417" s="2"/>
      <c r="U417" s="2"/>
      <c r="V417" s="2"/>
      <c r="Y417" s="2"/>
      <c r="Z417" s="2"/>
      <c r="AA417" s="2"/>
      <c r="AB417" s="2"/>
      <c r="AC417" s="2"/>
      <c r="AD417" s="2"/>
      <c r="AG417" s="27"/>
      <c r="AH417" s="27"/>
      <c r="AI417" s="27"/>
      <c r="AJ417" s="27"/>
      <c r="AK417" s="27"/>
      <c r="AL417" s="27"/>
      <c r="AM417" s="27"/>
      <c r="AN417" s="4"/>
      <c r="AO417" s="4"/>
    </row>
    <row r="418" spans="1:41" s="5" customFormat="1" x14ac:dyDescent="0.25">
      <c r="A418" s="8"/>
      <c r="B418" s="2"/>
      <c r="C418" s="2"/>
      <c r="D418" s="2"/>
      <c r="E418" s="7"/>
      <c r="M418" s="2"/>
      <c r="N418" s="2"/>
      <c r="O418" s="2"/>
      <c r="P418" s="2"/>
      <c r="S418" s="2"/>
      <c r="T418" s="2"/>
      <c r="U418" s="2"/>
      <c r="V418" s="2"/>
      <c r="Y418" s="2"/>
      <c r="Z418" s="2"/>
      <c r="AA418" s="2"/>
      <c r="AB418" s="2"/>
      <c r="AC418" s="2"/>
      <c r="AD418" s="2"/>
      <c r="AG418" s="27"/>
      <c r="AH418" s="27"/>
      <c r="AI418" s="27"/>
      <c r="AJ418" s="27"/>
      <c r="AK418" s="27"/>
      <c r="AL418" s="27"/>
      <c r="AM418" s="27"/>
      <c r="AN418" s="4"/>
      <c r="AO418" s="4"/>
    </row>
    <row r="419" spans="1:41" s="5" customFormat="1" x14ac:dyDescent="0.25">
      <c r="A419" s="8"/>
      <c r="B419" s="2"/>
      <c r="C419" s="2"/>
      <c r="D419" s="2"/>
      <c r="E419" s="7"/>
      <c r="M419" s="2"/>
      <c r="N419" s="2"/>
      <c r="O419" s="2"/>
      <c r="P419" s="2"/>
      <c r="S419" s="2"/>
      <c r="T419" s="2"/>
      <c r="U419" s="2"/>
      <c r="V419" s="2"/>
      <c r="Y419" s="2"/>
      <c r="Z419" s="2"/>
      <c r="AA419" s="2"/>
      <c r="AB419" s="2"/>
      <c r="AC419" s="2"/>
      <c r="AD419" s="2"/>
      <c r="AG419" s="27"/>
      <c r="AH419" s="27"/>
      <c r="AI419" s="27"/>
      <c r="AJ419" s="27"/>
      <c r="AK419" s="27"/>
      <c r="AL419" s="27"/>
      <c r="AM419" s="27"/>
      <c r="AN419" s="4"/>
      <c r="AO419" s="4"/>
    </row>
    <row r="420" spans="1:41" s="5" customFormat="1" x14ac:dyDescent="0.25">
      <c r="A420" s="8"/>
      <c r="B420" s="2"/>
      <c r="C420" s="2"/>
      <c r="D420" s="2"/>
      <c r="E420" s="7"/>
      <c r="M420" s="2"/>
      <c r="N420" s="2"/>
      <c r="O420" s="2"/>
      <c r="P420" s="2"/>
      <c r="S420" s="2"/>
      <c r="T420" s="2"/>
      <c r="U420" s="2"/>
      <c r="V420" s="2"/>
      <c r="Y420" s="2"/>
      <c r="Z420" s="2"/>
      <c r="AA420" s="2"/>
      <c r="AB420" s="2"/>
      <c r="AC420" s="2"/>
      <c r="AD420" s="2"/>
      <c r="AG420" s="27"/>
      <c r="AH420" s="27"/>
      <c r="AI420" s="27"/>
      <c r="AJ420" s="27"/>
      <c r="AK420" s="27"/>
      <c r="AL420" s="27"/>
      <c r="AM420" s="27"/>
      <c r="AN420" s="4"/>
      <c r="AO420" s="4"/>
    </row>
    <row r="421" spans="1:41" s="5" customFormat="1" x14ac:dyDescent="0.25">
      <c r="A421" s="8"/>
      <c r="B421" s="2"/>
      <c r="C421" s="2"/>
      <c r="D421" s="2"/>
      <c r="E421" s="7"/>
      <c r="M421" s="2"/>
      <c r="N421" s="2"/>
      <c r="O421" s="2"/>
      <c r="P421" s="2"/>
      <c r="S421" s="2"/>
      <c r="T421" s="2"/>
      <c r="U421" s="2"/>
      <c r="V421" s="2"/>
      <c r="Y421" s="2"/>
      <c r="Z421" s="2"/>
      <c r="AA421" s="2"/>
      <c r="AB421" s="2"/>
      <c r="AC421" s="2"/>
      <c r="AD421" s="2"/>
      <c r="AG421" s="27"/>
      <c r="AH421" s="27"/>
      <c r="AI421" s="27"/>
      <c r="AJ421" s="27"/>
      <c r="AK421" s="27"/>
      <c r="AL421" s="27"/>
      <c r="AM421" s="27"/>
      <c r="AN421" s="4"/>
      <c r="AO421" s="4"/>
    </row>
    <row r="422" spans="1:41" s="5" customFormat="1" x14ac:dyDescent="0.25">
      <c r="A422" s="8"/>
      <c r="B422" s="2"/>
      <c r="C422" s="2"/>
      <c r="D422" s="2"/>
      <c r="E422" s="7"/>
      <c r="M422" s="2"/>
      <c r="N422" s="2"/>
      <c r="O422" s="2"/>
      <c r="P422" s="2"/>
      <c r="S422" s="2"/>
      <c r="T422" s="2"/>
      <c r="U422" s="2"/>
      <c r="V422" s="2"/>
      <c r="Y422" s="2"/>
      <c r="Z422" s="2"/>
      <c r="AA422" s="2"/>
      <c r="AB422" s="2"/>
      <c r="AC422" s="2"/>
      <c r="AD422" s="2"/>
      <c r="AG422" s="27"/>
      <c r="AH422" s="27"/>
      <c r="AI422" s="27"/>
      <c r="AJ422" s="27"/>
      <c r="AK422" s="27"/>
      <c r="AL422" s="27"/>
      <c r="AM422" s="27"/>
      <c r="AN422" s="4"/>
      <c r="AO422" s="4"/>
    </row>
    <row r="423" spans="1:41" s="5" customFormat="1" x14ac:dyDescent="0.25">
      <c r="A423" s="8"/>
      <c r="B423" s="2"/>
      <c r="C423" s="2"/>
      <c r="D423" s="2"/>
      <c r="E423" s="7"/>
      <c r="M423" s="2"/>
      <c r="N423" s="2"/>
      <c r="O423" s="2"/>
      <c r="P423" s="2"/>
      <c r="S423" s="2"/>
      <c r="T423" s="2"/>
      <c r="U423" s="2"/>
      <c r="V423" s="2"/>
      <c r="Y423" s="2"/>
      <c r="Z423" s="2"/>
      <c r="AA423" s="2"/>
      <c r="AB423" s="2"/>
      <c r="AC423" s="2"/>
      <c r="AD423" s="2"/>
      <c r="AG423" s="27"/>
      <c r="AH423" s="27"/>
      <c r="AI423" s="27"/>
      <c r="AJ423" s="27"/>
      <c r="AK423" s="27"/>
      <c r="AL423" s="27"/>
      <c r="AM423" s="27"/>
      <c r="AN423" s="4"/>
      <c r="AO423" s="4"/>
    </row>
    <row r="424" spans="1:41" s="5" customFormat="1" x14ac:dyDescent="0.25">
      <c r="A424" s="8"/>
      <c r="B424" s="2"/>
      <c r="C424" s="2"/>
      <c r="D424" s="2"/>
      <c r="E424" s="7"/>
      <c r="M424" s="2"/>
      <c r="N424" s="2"/>
      <c r="O424" s="2"/>
      <c r="P424" s="2"/>
      <c r="S424" s="2"/>
      <c r="T424" s="2"/>
      <c r="U424" s="2"/>
      <c r="V424" s="2"/>
      <c r="Y424" s="2"/>
      <c r="Z424" s="2"/>
      <c r="AA424" s="2"/>
      <c r="AB424" s="2"/>
      <c r="AC424" s="2"/>
      <c r="AD424" s="2"/>
      <c r="AG424" s="27"/>
      <c r="AH424" s="27"/>
      <c r="AI424" s="27"/>
      <c r="AJ424" s="27"/>
      <c r="AK424" s="27"/>
      <c r="AL424" s="27"/>
      <c r="AM424" s="27"/>
      <c r="AN424" s="4"/>
      <c r="AO424" s="4"/>
    </row>
    <row r="425" spans="1:41" s="5" customFormat="1" x14ac:dyDescent="0.25">
      <c r="A425" s="8"/>
      <c r="B425" s="2"/>
      <c r="C425" s="2"/>
      <c r="D425" s="2"/>
      <c r="E425" s="7"/>
      <c r="M425" s="2"/>
      <c r="N425" s="2"/>
      <c r="O425" s="2"/>
      <c r="P425" s="2"/>
      <c r="S425" s="2"/>
      <c r="T425" s="2"/>
      <c r="U425" s="2"/>
      <c r="V425" s="2"/>
      <c r="Y425" s="2"/>
      <c r="Z425" s="2"/>
      <c r="AA425" s="2"/>
      <c r="AB425" s="2"/>
      <c r="AC425" s="2"/>
      <c r="AD425" s="2"/>
      <c r="AG425" s="27"/>
      <c r="AH425" s="27"/>
      <c r="AI425" s="27"/>
      <c r="AJ425" s="27"/>
      <c r="AK425" s="27"/>
      <c r="AL425" s="27"/>
      <c r="AM425" s="27"/>
      <c r="AN425" s="4"/>
      <c r="AO425" s="4"/>
    </row>
    <row r="426" spans="1:41" s="5" customFormat="1" x14ac:dyDescent="0.25">
      <c r="A426" s="8"/>
      <c r="B426" s="2"/>
      <c r="C426" s="2"/>
      <c r="D426" s="2"/>
      <c r="E426" s="7"/>
      <c r="M426" s="2"/>
      <c r="N426" s="2"/>
      <c r="O426" s="2"/>
      <c r="P426" s="2"/>
      <c r="S426" s="2"/>
      <c r="T426" s="2"/>
      <c r="U426" s="2"/>
      <c r="V426" s="2"/>
      <c r="Y426" s="2"/>
      <c r="Z426" s="2"/>
      <c r="AA426" s="2"/>
      <c r="AB426" s="2"/>
      <c r="AC426" s="2"/>
      <c r="AD426" s="2"/>
      <c r="AG426" s="27"/>
      <c r="AH426" s="27"/>
      <c r="AI426" s="27"/>
      <c r="AJ426" s="27"/>
      <c r="AK426" s="27"/>
      <c r="AL426" s="27"/>
      <c r="AM426" s="27"/>
      <c r="AN426" s="4"/>
      <c r="AO426" s="4"/>
    </row>
    <row r="427" spans="1:41" s="5" customFormat="1" x14ac:dyDescent="0.25">
      <c r="A427" s="8"/>
      <c r="B427" s="2"/>
      <c r="C427" s="2"/>
      <c r="D427" s="2"/>
      <c r="E427" s="7"/>
      <c r="M427" s="2"/>
      <c r="N427" s="2"/>
      <c r="O427" s="2"/>
      <c r="P427" s="2"/>
      <c r="S427" s="2"/>
      <c r="T427" s="2"/>
      <c r="U427" s="2"/>
      <c r="V427" s="2"/>
      <c r="Y427" s="2"/>
      <c r="Z427" s="2"/>
      <c r="AA427" s="2"/>
      <c r="AB427" s="2"/>
      <c r="AC427" s="2"/>
      <c r="AD427" s="2"/>
      <c r="AG427" s="27"/>
      <c r="AH427" s="27"/>
      <c r="AI427" s="27"/>
      <c r="AJ427" s="27"/>
      <c r="AK427" s="27"/>
      <c r="AL427" s="27"/>
      <c r="AM427" s="27"/>
      <c r="AN427" s="4"/>
      <c r="AO427" s="4"/>
    </row>
    <row r="428" spans="1:41" s="5" customFormat="1" x14ac:dyDescent="0.25">
      <c r="A428" s="8"/>
      <c r="B428" s="2"/>
      <c r="C428" s="2"/>
      <c r="D428" s="2"/>
      <c r="E428" s="7"/>
      <c r="M428" s="2"/>
      <c r="N428" s="2"/>
      <c r="O428" s="2"/>
      <c r="P428" s="2"/>
      <c r="S428" s="2"/>
      <c r="T428" s="2"/>
      <c r="U428" s="2"/>
      <c r="V428" s="2"/>
      <c r="Y428" s="2"/>
      <c r="Z428" s="2"/>
      <c r="AA428" s="2"/>
      <c r="AB428" s="2"/>
      <c r="AC428" s="2"/>
      <c r="AD428" s="2"/>
      <c r="AG428" s="27"/>
      <c r="AH428" s="27"/>
      <c r="AI428" s="27"/>
      <c r="AJ428" s="27"/>
      <c r="AK428" s="27"/>
      <c r="AL428" s="27"/>
      <c r="AM428" s="27"/>
      <c r="AN428" s="4"/>
      <c r="AO428" s="4"/>
    </row>
    <row r="429" spans="1:41" s="5" customFormat="1" x14ac:dyDescent="0.25">
      <c r="A429" s="8"/>
      <c r="B429" s="2"/>
      <c r="C429" s="2"/>
      <c r="D429" s="2"/>
      <c r="E429" s="7"/>
      <c r="M429" s="2"/>
      <c r="N429" s="2"/>
      <c r="O429" s="2"/>
      <c r="P429" s="2"/>
      <c r="S429" s="2"/>
      <c r="T429" s="2"/>
      <c r="U429" s="2"/>
      <c r="V429" s="2"/>
      <c r="Y429" s="2"/>
      <c r="Z429" s="2"/>
      <c r="AA429" s="2"/>
      <c r="AB429" s="2"/>
      <c r="AC429" s="2"/>
      <c r="AD429" s="2"/>
      <c r="AG429" s="27"/>
      <c r="AH429" s="27"/>
      <c r="AI429" s="27"/>
      <c r="AJ429" s="27"/>
      <c r="AK429" s="27"/>
      <c r="AL429" s="27"/>
      <c r="AM429" s="27"/>
      <c r="AN429" s="4"/>
      <c r="AO429" s="4"/>
    </row>
    <row r="430" spans="1:41" s="5" customFormat="1" x14ac:dyDescent="0.25">
      <c r="A430" s="8"/>
      <c r="B430" s="2"/>
      <c r="C430" s="2"/>
      <c r="D430" s="2"/>
      <c r="E430" s="7"/>
      <c r="M430" s="2"/>
      <c r="N430" s="2"/>
      <c r="O430" s="2"/>
      <c r="P430" s="2"/>
      <c r="S430" s="2"/>
      <c r="T430" s="2"/>
      <c r="U430" s="2"/>
      <c r="V430" s="2"/>
      <c r="Y430" s="2"/>
      <c r="Z430" s="2"/>
      <c r="AA430" s="2"/>
      <c r="AB430" s="2"/>
      <c r="AC430" s="2"/>
      <c r="AD430" s="2"/>
      <c r="AG430" s="27"/>
      <c r="AH430" s="27"/>
      <c r="AI430" s="27"/>
      <c r="AJ430" s="27"/>
      <c r="AK430" s="27"/>
      <c r="AL430" s="27"/>
      <c r="AM430" s="27"/>
      <c r="AN430" s="4"/>
      <c r="AO430" s="4"/>
    </row>
    <row r="431" spans="1:41" s="5" customFormat="1" x14ac:dyDescent="0.25">
      <c r="A431" s="8"/>
      <c r="B431" s="2"/>
      <c r="C431" s="2"/>
      <c r="D431" s="2"/>
      <c r="E431" s="7"/>
      <c r="M431" s="2"/>
      <c r="N431" s="2"/>
      <c r="O431" s="2"/>
      <c r="P431" s="2"/>
      <c r="S431" s="2"/>
      <c r="T431" s="2"/>
      <c r="U431" s="2"/>
      <c r="V431" s="2"/>
      <c r="Y431" s="2"/>
      <c r="Z431" s="2"/>
      <c r="AA431" s="2"/>
      <c r="AB431" s="2"/>
      <c r="AC431" s="2"/>
      <c r="AD431" s="2"/>
      <c r="AG431" s="27"/>
      <c r="AH431" s="27"/>
      <c r="AI431" s="27"/>
      <c r="AJ431" s="27"/>
      <c r="AK431" s="27"/>
      <c r="AL431" s="27"/>
      <c r="AM431" s="27"/>
      <c r="AN431" s="4"/>
      <c r="AO431" s="4"/>
    </row>
    <row r="432" spans="1:41" s="5" customFormat="1" x14ac:dyDescent="0.25">
      <c r="A432" s="8"/>
      <c r="B432" s="2"/>
      <c r="C432" s="2"/>
      <c r="D432" s="2"/>
      <c r="E432" s="7"/>
      <c r="M432" s="2"/>
      <c r="N432" s="2"/>
      <c r="O432" s="2"/>
      <c r="P432" s="2"/>
      <c r="S432" s="2"/>
      <c r="T432" s="2"/>
      <c r="U432" s="2"/>
      <c r="V432" s="2"/>
      <c r="Y432" s="2"/>
      <c r="Z432" s="2"/>
      <c r="AA432" s="2"/>
      <c r="AB432" s="2"/>
      <c r="AC432" s="2"/>
      <c r="AD432" s="2"/>
      <c r="AG432" s="27"/>
      <c r="AH432" s="27"/>
      <c r="AI432" s="27"/>
      <c r="AJ432" s="27"/>
      <c r="AK432" s="27"/>
      <c r="AL432" s="27"/>
      <c r="AM432" s="27"/>
      <c r="AN432" s="4"/>
      <c r="AO432" s="4"/>
    </row>
    <row r="433" spans="1:41" s="5" customFormat="1" x14ac:dyDescent="0.25">
      <c r="A433" s="8"/>
      <c r="B433" s="2"/>
      <c r="C433" s="2"/>
      <c r="D433" s="2"/>
      <c r="E433" s="7"/>
      <c r="M433" s="2"/>
      <c r="N433" s="2"/>
      <c r="O433" s="2"/>
      <c r="P433" s="2"/>
      <c r="S433" s="2"/>
      <c r="T433" s="2"/>
      <c r="U433" s="2"/>
      <c r="V433" s="2"/>
      <c r="Y433" s="2"/>
      <c r="Z433" s="2"/>
      <c r="AA433" s="2"/>
      <c r="AB433" s="2"/>
      <c r="AC433" s="2"/>
      <c r="AD433" s="2"/>
      <c r="AG433" s="27"/>
      <c r="AH433" s="27"/>
      <c r="AI433" s="27"/>
      <c r="AJ433" s="27"/>
      <c r="AK433" s="27"/>
      <c r="AL433" s="27"/>
      <c r="AM433" s="27"/>
      <c r="AN433" s="4"/>
      <c r="AO433" s="4"/>
    </row>
    <row r="434" spans="1:41" s="5" customFormat="1" x14ac:dyDescent="0.25">
      <c r="A434" s="8"/>
      <c r="B434" s="2"/>
      <c r="C434" s="2"/>
      <c r="D434" s="2"/>
      <c r="E434" s="7"/>
      <c r="M434" s="2"/>
      <c r="N434" s="2"/>
      <c r="O434" s="2"/>
      <c r="P434" s="2"/>
      <c r="S434" s="2"/>
      <c r="T434" s="2"/>
      <c r="U434" s="2"/>
      <c r="V434" s="2"/>
      <c r="Y434" s="2"/>
      <c r="Z434" s="2"/>
      <c r="AA434" s="2"/>
      <c r="AB434" s="2"/>
      <c r="AC434" s="2"/>
      <c r="AD434" s="2"/>
      <c r="AG434" s="27"/>
      <c r="AH434" s="27"/>
      <c r="AI434" s="27"/>
      <c r="AJ434" s="27"/>
      <c r="AK434" s="27"/>
      <c r="AL434" s="27"/>
      <c r="AM434" s="27"/>
      <c r="AN434" s="4"/>
      <c r="AO434" s="4"/>
    </row>
    <row r="435" spans="1:41" s="5" customFormat="1" x14ac:dyDescent="0.25">
      <c r="A435" s="8"/>
      <c r="B435" s="2"/>
      <c r="C435" s="2"/>
      <c r="D435" s="2"/>
      <c r="E435" s="7"/>
      <c r="M435" s="2"/>
      <c r="N435" s="2"/>
      <c r="O435" s="2"/>
      <c r="P435" s="2"/>
      <c r="S435" s="2"/>
      <c r="T435" s="2"/>
      <c r="U435" s="2"/>
      <c r="V435" s="2"/>
      <c r="Y435" s="2"/>
      <c r="Z435" s="2"/>
      <c r="AA435" s="2"/>
      <c r="AB435" s="2"/>
      <c r="AC435" s="2"/>
      <c r="AD435" s="2"/>
      <c r="AG435" s="27"/>
      <c r="AH435" s="27"/>
      <c r="AI435" s="27"/>
      <c r="AJ435" s="27"/>
      <c r="AK435" s="27"/>
      <c r="AL435" s="27"/>
      <c r="AM435" s="27"/>
      <c r="AN435" s="4"/>
      <c r="AO435" s="4"/>
    </row>
    <row r="436" spans="1:41" s="5" customFormat="1" x14ac:dyDescent="0.25">
      <c r="A436" s="8"/>
      <c r="B436" s="2"/>
      <c r="C436" s="2"/>
      <c r="D436" s="2"/>
      <c r="E436" s="7"/>
      <c r="M436" s="2"/>
      <c r="N436" s="2"/>
      <c r="O436" s="2"/>
      <c r="P436" s="2"/>
      <c r="S436" s="2"/>
      <c r="T436" s="2"/>
      <c r="U436" s="2"/>
      <c r="V436" s="2"/>
      <c r="Y436" s="2"/>
      <c r="Z436" s="2"/>
      <c r="AA436" s="2"/>
      <c r="AB436" s="2"/>
      <c r="AC436" s="2"/>
      <c r="AD436" s="2"/>
      <c r="AG436" s="27"/>
      <c r="AH436" s="27"/>
      <c r="AI436" s="27"/>
      <c r="AJ436" s="27"/>
      <c r="AK436" s="27"/>
      <c r="AL436" s="27"/>
      <c r="AM436" s="27"/>
      <c r="AN436" s="4"/>
      <c r="AO436" s="4"/>
    </row>
    <row r="437" spans="1:41" s="5" customFormat="1" x14ac:dyDescent="0.25">
      <c r="A437" s="8"/>
      <c r="B437" s="2"/>
      <c r="C437" s="2"/>
      <c r="D437" s="2"/>
      <c r="E437" s="7"/>
      <c r="M437" s="2"/>
      <c r="N437" s="2"/>
      <c r="O437" s="2"/>
      <c r="P437" s="2"/>
      <c r="S437" s="2"/>
      <c r="T437" s="2"/>
      <c r="U437" s="2"/>
      <c r="V437" s="2"/>
      <c r="Y437" s="2"/>
      <c r="Z437" s="2"/>
      <c r="AA437" s="2"/>
      <c r="AB437" s="2"/>
      <c r="AC437" s="2"/>
      <c r="AD437" s="2"/>
      <c r="AG437" s="27"/>
      <c r="AH437" s="27"/>
      <c r="AI437" s="27"/>
      <c r="AJ437" s="27"/>
      <c r="AK437" s="27"/>
      <c r="AL437" s="27"/>
      <c r="AM437" s="27"/>
      <c r="AN437" s="4"/>
      <c r="AO437" s="4"/>
    </row>
    <row r="438" spans="1:41" s="5" customFormat="1" x14ac:dyDescent="0.25">
      <c r="A438" s="8"/>
      <c r="B438" s="2"/>
      <c r="C438" s="2"/>
      <c r="D438" s="2"/>
      <c r="E438" s="7"/>
      <c r="M438" s="2"/>
      <c r="N438" s="2"/>
      <c r="O438" s="2"/>
      <c r="P438" s="2"/>
      <c r="S438" s="2"/>
      <c r="T438" s="2"/>
      <c r="U438" s="2"/>
      <c r="V438" s="2"/>
      <c r="Y438" s="2"/>
      <c r="Z438" s="2"/>
      <c r="AA438" s="2"/>
      <c r="AB438" s="2"/>
      <c r="AC438" s="2"/>
      <c r="AD438" s="2"/>
      <c r="AG438" s="27"/>
      <c r="AH438" s="27"/>
      <c r="AI438" s="27"/>
      <c r="AJ438" s="27"/>
      <c r="AK438" s="27"/>
      <c r="AL438" s="27"/>
      <c r="AM438" s="27"/>
      <c r="AN438" s="4"/>
      <c r="AO438" s="4"/>
    </row>
    <row r="439" spans="1:41" s="5" customFormat="1" x14ac:dyDescent="0.25">
      <c r="A439" s="8"/>
      <c r="B439" s="2"/>
      <c r="C439" s="2"/>
      <c r="D439" s="2"/>
      <c r="E439" s="7"/>
      <c r="M439" s="2"/>
      <c r="N439" s="2"/>
      <c r="O439" s="2"/>
      <c r="P439" s="2"/>
      <c r="S439" s="2"/>
      <c r="T439" s="2"/>
      <c r="U439" s="2"/>
      <c r="V439" s="2"/>
      <c r="Y439" s="2"/>
      <c r="Z439" s="2"/>
      <c r="AA439" s="2"/>
      <c r="AB439" s="2"/>
      <c r="AC439" s="2"/>
      <c r="AD439" s="2"/>
      <c r="AG439" s="27"/>
      <c r="AH439" s="27"/>
      <c r="AI439" s="27"/>
      <c r="AJ439" s="27"/>
      <c r="AK439" s="27"/>
      <c r="AL439" s="27"/>
      <c r="AM439" s="27"/>
      <c r="AN439" s="4"/>
      <c r="AO439" s="4"/>
    </row>
    <row r="440" spans="1:41" s="5" customFormat="1" x14ac:dyDescent="0.25">
      <c r="A440" s="8"/>
      <c r="B440" s="2"/>
      <c r="C440" s="2"/>
      <c r="D440" s="2"/>
      <c r="E440" s="7"/>
      <c r="M440" s="2"/>
      <c r="N440" s="2"/>
      <c r="O440" s="2"/>
      <c r="P440" s="2"/>
      <c r="S440" s="2"/>
      <c r="T440" s="2"/>
      <c r="U440" s="2"/>
      <c r="V440" s="2"/>
      <c r="Y440" s="2"/>
      <c r="Z440" s="2"/>
      <c r="AA440" s="2"/>
      <c r="AB440" s="2"/>
      <c r="AC440" s="2"/>
      <c r="AD440" s="2"/>
      <c r="AG440" s="27"/>
      <c r="AH440" s="27"/>
      <c r="AI440" s="27"/>
      <c r="AJ440" s="27"/>
      <c r="AK440" s="27"/>
      <c r="AL440" s="27"/>
      <c r="AM440" s="27"/>
      <c r="AN440" s="4"/>
      <c r="AO440" s="4"/>
    </row>
    <row r="441" spans="1:41" s="5" customFormat="1" x14ac:dyDescent="0.25">
      <c r="A441" s="8"/>
      <c r="B441" s="2"/>
      <c r="C441" s="2"/>
      <c r="D441" s="2"/>
      <c r="E441" s="7"/>
      <c r="M441" s="2"/>
      <c r="N441" s="2"/>
      <c r="O441" s="2"/>
      <c r="P441" s="2"/>
      <c r="S441" s="2"/>
      <c r="T441" s="2"/>
      <c r="U441" s="2"/>
      <c r="V441" s="2"/>
      <c r="Y441" s="2"/>
      <c r="Z441" s="2"/>
      <c r="AA441" s="2"/>
      <c r="AB441" s="2"/>
      <c r="AC441" s="2"/>
      <c r="AD441" s="2"/>
      <c r="AG441" s="27"/>
      <c r="AH441" s="27"/>
      <c r="AI441" s="27"/>
      <c r="AJ441" s="27"/>
      <c r="AK441" s="27"/>
      <c r="AL441" s="27"/>
      <c r="AM441" s="27"/>
      <c r="AN441" s="4"/>
      <c r="AO441" s="4"/>
    </row>
    <row r="442" spans="1:41" s="5" customFormat="1" x14ac:dyDescent="0.25">
      <c r="A442" s="8"/>
      <c r="B442" s="2"/>
      <c r="C442" s="2"/>
      <c r="D442" s="2"/>
      <c r="E442" s="7"/>
      <c r="M442" s="2"/>
      <c r="N442" s="2"/>
      <c r="O442" s="2"/>
      <c r="P442" s="2"/>
      <c r="S442" s="2"/>
      <c r="T442" s="2"/>
      <c r="U442" s="2"/>
      <c r="V442" s="2"/>
      <c r="Y442" s="2"/>
      <c r="Z442" s="2"/>
      <c r="AA442" s="2"/>
      <c r="AB442" s="2"/>
      <c r="AC442" s="2"/>
      <c r="AD442" s="2"/>
      <c r="AG442" s="27"/>
      <c r="AH442" s="27"/>
      <c r="AI442" s="27"/>
      <c r="AJ442" s="27"/>
      <c r="AK442" s="27"/>
      <c r="AL442" s="27"/>
      <c r="AM442" s="27"/>
      <c r="AN442" s="4"/>
      <c r="AO442" s="4"/>
    </row>
    <row r="443" spans="1:41" s="5" customFormat="1" x14ac:dyDescent="0.25">
      <c r="A443" s="8"/>
      <c r="B443" s="2"/>
      <c r="C443" s="2"/>
      <c r="D443" s="2"/>
      <c r="E443" s="7"/>
      <c r="M443" s="2"/>
      <c r="N443" s="2"/>
      <c r="O443" s="2"/>
      <c r="P443" s="2"/>
      <c r="S443" s="2"/>
      <c r="T443" s="2"/>
      <c r="U443" s="2"/>
      <c r="V443" s="2"/>
      <c r="Y443" s="2"/>
      <c r="Z443" s="2"/>
      <c r="AA443" s="2"/>
      <c r="AB443" s="2"/>
      <c r="AC443" s="2"/>
      <c r="AD443" s="2"/>
      <c r="AG443" s="27"/>
      <c r="AH443" s="27"/>
      <c r="AI443" s="27"/>
      <c r="AJ443" s="27"/>
      <c r="AK443" s="27"/>
      <c r="AL443" s="27"/>
      <c r="AM443" s="27"/>
      <c r="AN443" s="4"/>
      <c r="AO443" s="4"/>
    </row>
    <row r="444" spans="1:41" s="5" customFormat="1" x14ac:dyDescent="0.25">
      <c r="A444" s="8"/>
      <c r="B444" s="2"/>
      <c r="C444" s="2"/>
      <c r="D444" s="2"/>
      <c r="E444" s="7"/>
      <c r="M444" s="2"/>
      <c r="N444" s="2"/>
      <c r="O444" s="2"/>
      <c r="P444" s="2"/>
      <c r="S444" s="2"/>
      <c r="T444" s="2"/>
      <c r="U444" s="2"/>
      <c r="V444" s="2"/>
      <c r="Y444" s="2"/>
      <c r="Z444" s="2"/>
      <c r="AA444" s="2"/>
      <c r="AB444" s="2"/>
      <c r="AC444" s="2"/>
      <c r="AD444" s="2"/>
      <c r="AG444" s="27"/>
      <c r="AH444" s="27"/>
      <c r="AI444" s="27"/>
      <c r="AJ444" s="27"/>
      <c r="AK444" s="27"/>
      <c r="AL444" s="27"/>
      <c r="AM444" s="27"/>
      <c r="AN444" s="4"/>
      <c r="AO444" s="4"/>
    </row>
    <row r="445" spans="1:41" s="5" customFormat="1" x14ac:dyDescent="0.25">
      <c r="A445" s="8"/>
      <c r="B445" s="2"/>
      <c r="C445" s="2"/>
      <c r="D445" s="2"/>
      <c r="E445" s="7"/>
      <c r="M445" s="2"/>
      <c r="N445" s="2"/>
      <c r="O445" s="2"/>
      <c r="P445" s="2"/>
      <c r="S445" s="2"/>
      <c r="T445" s="2"/>
      <c r="U445" s="2"/>
      <c r="V445" s="2"/>
      <c r="Y445" s="2"/>
      <c r="Z445" s="2"/>
      <c r="AA445" s="2"/>
      <c r="AB445" s="2"/>
      <c r="AC445" s="2"/>
      <c r="AD445" s="2"/>
      <c r="AG445" s="27"/>
      <c r="AH445" s="27"/>
      <c r="AI445" s="27"/>
      <c r="AJ445" s="27"/>
      <c r="AK445" s="27"/>
      <c r="AL445" s="27"/>
      <c r="AM445" s="27"/>
      <c r="AN445" s="4"/>
      <c r="AO445" s="4"/>
    </row>
    <row r="446" spans="1:41" s="5" customFormat="1" x14ac:dyDescent="0.25">
      <c r="A446" s="8"/>
      <c r="B446" s="2"/>
      <c r="C446" s="2"/>
      <c r="D446" s="2"/>
      <c r="E446" s="7"/>
      <c r="M446" s="2"/>
      <c r="N446" s="2"/>
      <c r="O446" s="2"/>
      <c r="P446" s="2"/>
      <c r="S446" s="2"/>
      <c r="T446" s="2"/>
      <c r="U446" s="2"/>
      <c r="V446" s="2"/>
      <c r="Y446" s="2"/>
      <c r="Z446" s="2"/>
      <c r="AA446" s="2"/>
      <c r="AB446" s="2"/>
      <c r="AC446" s="2"/>
      <c r="AD446" s="2"/>
      <c r="AG446" s="27"/>
      <c r="AH446" s="27"/>
      <c r="AI446" s="27"/>
      <c r="AJ446" s="27"/>
      <c r="AK446" s="27"/>
      <c r="AL446" s="27"/>
      <c r="AM446" s="27"/>
      <c r="AN446" s="4"/>
      <c r="AO446" s="4"/>
    </row>
    <row r="447" spans="1:41" s="5" customFormat="1" x14ac:dyDescent="0.25">
      <c r="A447" s="8"/>
      <c r="B447" s="2"/>
      <c r="C447" s="2"/>
      <c r="D447" s="2"/>
      <c r="E447" s="7"/>
      <c r="M447" s="2"/>
      <c r="N447" s="2"/>
      <c r="O447" s="2"/>
      <c r="P447" s="2"/>
      <c r="S447" s="2"/>
      <c r="T447" s="2"/>
      <c r="U447" s="2"/>
      <c r="V447" s="2"/>
      <c r="Y447" s="2"/>
      <c r="Z447" s="2"/>
      <c r="AA447" s="2"/>
      <c r="AB447" s="2"/>
      <c r="AC447" s="2"/>
      <c r="AD447" s="2"/>
      <c r="AG447" s="27"/>
      <c r="AH447" s="27"/>
      <c r="AI447" s="27"/>
      <c r="AJ447" s="27"/>
      <c r="AK447" s="27"/>
      <c r="AL447" s="27"/>
      <c r="AM447" s="27"/>
      <c r="AN447" s="4"/>
      <c r="AO447" s="4"/>
    </row>
    <row r="448" spans="1:41" s="5" customFormat="1" x14ac:dyDescent="0.25">
      <c r="A448" s="8"/>
      <c r="B448" s="2"/>
      <c r="C448" s="2"/>
      <c r="D448" s="2"/>
      <c r="E448" s="7"/>
      <c r="M448" s="2"/>
      <c r="N448" s="2"/>
      <c r="O448" s="2"/>
      <c r="P448" s="2"/>
      <c r="S448" s="2"/>
      <c r="T448" s="2"/>
      <c r="U448" s="2"/>
      <c r="V448" s="2"/>
      <c r="Y448" s="2"/>
      <c r="Z448" s="2"/>
      <c r="AA448" s="2"/>
      <c r="AB448" s="2"/>
      <c r="AC448" s="2"/>
      <c r="AD448" s="2"/>
      <c r="AG448" s="27"/>
      <c r="AH448" s="27"/>
      <c r="AI448" s="27"/>
      <c r="AJ448" s="27"/>
      <c r="AK448" s="27"/>
      <c r="AL448" s="27"/>
      <c r="AM448" s="27"/>
      <c r="AN448" s="4"/>
      <c r="AO448" s="4"/>
    </row>
    <row r="449" spans="1:41" s="5" customFormat="1" x14ac:dyDescent="0.25">
      <c r="A449" s="8"/>
      <c r="B449" s="2"/>
      <c r="C449" s="2"/>
      <c r="D449" s="2"/>
      <c r="E449" s="7"/>
      <c r="M449" s="2"/>
      <c r="N449" s="2"/>
      <c r="O449" s="2"/>
      <c r="P449" s="2"/>
      <c r="S449" s="2"/>
      <c r="T449" s="2"/>
      <c r="U449" s="2"/>
      <c r="V449" s="2"/>
      <c r="Y449" s="2"/>
      <c r="Z449" s="2"/>
      <c r="AA449" s="2"/>
      <c r="AB449" s="2"/>
      <c r="AC449" s="2"/>
      <c r="AD449" s="2"/>
      <c r="AG449" s="27"/>
      <c r="AH449" s="27"/>
      <c r="AI449" s="27"/>
      <c r="AJ449" s="27"/>
      <c r="AK449" s="27"/>
      <c r="AL449" s="27"/>
      <c r="AM449" s="27"/>
      <c r="AN449" s="4"/>
      <c r="AO449" s="4"/>
    </row>
    <row r="450" spans="1:41" s="5" customFormat="1" x14ac:dyDescent="0.25">
      <c r="A450" s="8"/>
      <c r="B450" s="2"/>
      <c r="C450" s="2"/>
      <c r="D450" s="2"/>
      <c r="E450" s="7"/>
      <c r="M450" s="2"/>
      <c r="N450" s="2"/>
      <c r="O450" s="2"/>
      <c r="P450" s="2"/>
      <c r="S450" s="2"/>
      <c r="T450" s="2"/>
      <c r="U450" s="2"/>
      <c r="V450" s="2"/>
      <c r="Y450" s="2"/>
      <c r="Z450" s="2"/>
      <c r="AA450" s="2"/>
      <c r="AB450" s="2"/>
      <c r="AC450" s="2"/>
      <c r="AD450" s="2"/>
      <c r="AG450" s="27"/>
      <c r="AH450" s="27"/>
      <c r="AI450" s="27"/>
      <c r="AJ450" s="27"/>
      <c r="AK450" s="27"/>
      <c r="AL450" s="27"/>
      <c r="AM450" s="27"/>
      <c r="AN450" s="4"/>
      <c r="AO450" s="4"/>
    </row>
    <row r="451" spans="1:41" s="5" customFormat="1" x14ac:dyDescent="0.25">
      <c r="A451" s="8"/>
      <c r="B451" s="2"/>
      <c r="C451" s="2"/>
      <c r="D451" s="2"/>
      <c r="E451" s="7"/>
      <c r="M451" s="2"/>
      <c r="N451" s="2"/>
      <c r="O451" s="2"/>
      <c r="P451" s="2"/>
      <c r="S451" s="2"/>
      <c r="T451" s="2"/>
      <c r="U451" s="2"/>
      <c r="V451" s="2"/>
      <c r="Y451" s="2"/>
      <c r="Z451" s="2"/>
      <c r="AA451" s="2"/>
      <c r="AB451" s="2"/>
      <c r="AC451" s="2"/>
      <c r="AD451" s="2"/>
      <c r="AG451" s="27"/>
      <c r="AH451" s="27"/>
      <c r="AI451" s="27"/>
      <c r="AJ451" s="27"/>
      <c r="AK451" s="27"/>
      <c r="AL451" s="27"/>
      <c r="AM451" s="27"/>
      <c r="AN451" s="4"/>
      <c r="AO451" s="4"/>
    </row>
    <row r="452" spans="1:41" s="5" customFormat="1" x14ac:dyDescent="0.25">
      <c r="A452" s="8"/>
      <c r="B452" s="2"/>
      <c r="C452" s="2"/>
      <c r="D452" s="2"/>
      <c r="E452" s="7"/>
      <c r="M452" s="2"/>
      <c r="N452" s="2"/>
      <c r="O452" s="2"/>
      <c r="P452" s="2"/>
      <c r="S452" s="2"/>
      <c r="T452" s="2"/>
      <c r="U452" s="2"/>
      <c r="V452" s="2"/>
      <c r="Y452" s="2"/>
      <c r="Z452" s="2"/>
      <c r="AA452" s="2"/>
      <c r="AB452" s="2"/>
      <c r="AC452" s="2"/>
      <c r="AD452" s="2"/>
      <c r="AG452" s="27"/>
      <c r="AH452" s="27"/>
      <c r="AI452" s="27"/>
      <c r="AJ452" s="27"/>
      <c r="AK452" s="27"/>
      <c r="AL452" s="27"/>
      <c r="AM452" s="27"/>
      <c r="AN452" s="4"/>
      <c r="AO452" s="4"/>
    </row>
    <row r="453" spans="1:41" s="5" customFormat="1" x14ac:dyDescent="0.25">
      <c r="A453" s="8"/>
      <c r="B453" s="2"/>
      <c r="C453" s="2"/>
      <c r="D453" s="2"/>
      <c r="E453" s="7"/>
      <c r="M453" s="2"/>
      <c r="N453" s="2"/>
      <c r="O453" s="2"/>
      <c r="P453" s="2"/>
      <c r="S453" s="2"/>
      <c r="T453" s="2"/>
      <c r="U453" s="2"/>
      <c r="V453" s="2"/>
      <c r="Y453" s="2"/>
      <c r="Z453" s="2"/>
      <c r="AA453" s="2"/>
      <c r="AB453" s="2"/>
      <c r="AC453" s="2"/>
      <c r="AD453" s="2"/>
      <c r="AG453" s="27"/>
      <c r="AH453" s="27"/>
      <c r="AI453" s="27"/>
      <c r="AJ453" s="27"/>
      <c r="AK453" s="27"/>
      <c r="AL453" s="27"/>
      <c r="AM453" s="27"/>
      <c r="AN453" s="4"/>
      <c r="AO453" s="4"/>
    </row>
    <row r="454" spans="1:41" s="5" customFormat="1" x14ac:dyDescent="0.25">
      <c r="A454" s="8"/>
      <c r="B454" s="2"/>
      <c r="C454" s="2"/>
      <c r="D454" s="2"/>
      <c r="E454" s="7"/>
      <c r="M454" s="2"/>
      <c r="N454" s="2"/>
      <c r="O454" s="2"/>
      <c r="P454" s="2"/>
      <c r="S454" s="2"/>
      <c r="T454" s="2"/>
      <c r="U454" s="2"/>
      <c r="V454" s="2"/>
      <c r="Y454" s="2"/>
      <c r="Z454" s="2"/>
      <c r="AA454" s="2"/>
      <c r="AB454" s="2"/>
      <c r="AC454" s="2"/>
      <c r="AD454" s="2"/>
      <c r="AG454" s="27"/>
      <c r="AH454" s="27"/>
      <c r="AI454" s="27"/>
      <c r="AJ454" s="27"/>
      <c r="AK454" s="27"/>
      <c r="AL454" s="27"/>
      <c r="AM454" s="27"/>
      <c r="AN454" s="4"/>
      <c r="AO454" s="4"/>
    </row>
    <row r="455" spans="1:41" s="5" customFormat="1" x14ac:dyDescent="0.25">
      <c r="A455" s="8"/>
      <c r="B455" s="2"/>
      <c r="C455" s="2"/>
      <c r="D455" s="2"/>
      <c r="E455" s="7"/>
      <c r="M455" s="2"/>
      <c r="N455" s="2"/>
      <c r="O455" s="2"/>
      <c r="P455" s="2"/>
      <c r="S455" s="2"/>
      <c r="T455" s="2"/>
      <c r="U455" s="2"/>
      <c r="V455" s="2"/>
      <c r="Y455" s="2"/>
      <c r="Z455" s="2"/>
      <c r="AA455" s="2"/>
      <c r="AB455" s="2"/>
      <c r="AC455" s="2"/>
      <c r="AD455" s="2"/>
      <c r="AG455" s="27"/>
      <c r="AH455" s="27"/>
      <c r="AI455" s="27"/>
      <c r="AJ455" s="27"/>
      <c r="AK455" s="27"/>
      <c r="AL455" s="27"/>
      <c r="AM455" s="27"/>
      <c r="AN455" s="4"/>
      <c r="AO455" s="4"/>
    </row>
    <row r="456" spans="1:41" s="5" customFormat="1" x14ac:dyDescent="0.25">
      <c r="A456" s="8"/>
      <c r="B456" s="2"/>
      <c r="C456" s="2"/>
      <c r="D456" s="2"/>
      <c r="E456" s="7"/>
      <c r="M456" s="2"/>
      <c r="N456" s="2"/>
      <c r="O456" s="2"/>
      <c r="P456" s="2"/>
      <c r="S456" s="2"/>
      <c r="T456" s="2"/>
      <c r="U456" s="2"/>
      <c r="V456" s="2"/>
      <c r="Y456" s="2"/>
      <c r="Z456" s="2"/>
      <c r="AA456" s="2"/>
      <c r="AB456" s="2"/>
      <c r="AC456" s="2"/>
      <c r="AD456" s="2"/>
      <c r="AG456" s="27"/>
      <c r="AH456" s="27"/>
      <c r="AI456" s="27"/>
      <c r="AJ456" s="27"/>
      <c r="AK456" s="27"/>
      <c r="AL456" s="27"/>
      <c r="AM456" s="27"/>
      <c r="AN456" s="4"/>
      <c r="AO456" s="4"/>
    </row>
    <row r="457" spans="1:41" s="5" customFormat="1" x14ac:dyDescent="0.25">
      <c r="A457" s="8"/>
      <c r="B457" s="2"/>
      <c r="C457" s="2"/>
      <c r="D457" s="2"/>
      <c r="E457" s="7"/>
      <c r="M457" s="2"/>
      <c r="N457" s="2"/>
      <c r="O457" s="2"/>
      <c r="P457" s="2"/>
      <c r="S457" s="2"/>
      <c r="T457" s="2"/>
      <c r="U457" s="2"/>
      <c r="V457" s="2"/>
      <c r="Y457" s="2"/>
      <c r="Z457" s="2"/>
      <c r="AA457" s="2"/>
      <c r="AB457" s="2"/>
      <c r="AC457" s="2"/>
      <c r="AD457" s="2"/>
      <c r="AG457" s="27"/>
      <c r="AH457" s="27"/>
      <c r="AI457" s="27"/>
      <c r="AJ457" s="27"/>
      <c r="AK457" s="27"/>
      <c r="AL457" s="27"/>
      <c r="AM457" s="27"/>
      <c r="AN457" s="4"/>
      <c r="AO457" s="4"/>
    </row>
    <row r="458" spans="1:41" s="5" customFormat="1" x14ac:dyDescent="0.25">
      <c r="A458" s="8"/>
      <c r="B458" s="2"/>
      <c r="C458" s="2"/>
      <c r="D458" s="2"/>
      <c r="E458" s="7"/>
      <c r="M458" s="2"/>
      <c r="N458" s="2"/>
      <c r="O458" s="2"/>
      <c r="P458" s="2"/>
      <c r="S458" s="2"/>
      <c r="T458" s="2"/>
      <c r="U458" s="2"/>
      <c r="V458" s="2"/>
      <c r="Y458" s="2"/>
      <c r="Z458" s="2"/>
      <c r="AA458" s="2"/>
      <c r="AB458" s="2"/>
      <c r="AC458" s="2"/>
      <c r="AD458" s="2"/>
      <c r="AG458" s="27"/>
      <c r="AH458" s="27"/>
      <c r="AI458" s="27"/>
      <c r="AJ458" s="27"/>
      <c r="AK458" s="27"/>
      <c r="AL458" s="27"/>
      <c r="AM458" s="27"/>
      <c r="AN458" s="4"/>
      <c r="AO458" s="4"/>
    </row>
    <row r="459" spans="1:41" s="5" customFormat="1" x14ac:dyDescent="0.25">
      <c r="A459" s="8"/>
      <c r="B459" s="2"/>
      <c r="C459" s="2"/>
      <c r="D459" s="2"/>
      <c r="E459" s="7"/>
      <c r="M459" s="2"/>
      <c r="N459" s="2"/>
      <c r="O459" s="2"/>
      <c r="P459" s="2"/>
      <c r="S459" s="2"/>
      <c r="T459" s="2"/>
      <c r="U459" s="2"/>
      <c r="V459" s="2"/>
      <c r="Y459" s="2"/>
      <c r="Z459" s="2"/>
      <c r="AA459" s="2"/>
      <c r="AB459" s="2"/>
      <c r="AC459" s="2"/>
      <c r="AD459" s="2"/>
      <c r="AG459" s="27"/>
      <c r="AH459" s="27"/>
      <c r="AI459" s="27"/>
      <c r="AJ459" s="27"/>
      <c r="AK459" s="27"/>
      <c r="AL459" s="27"/>
      <c r="AM459" s="27"/>
      <c r="AN459" s="4"/>
      <c r="AO459" s="4"/>
    </row>
    <row r="460" spans="1:41" s="5" customFormat="1" x14ac:dyDescent="0.25">
      <c r="A460" s="8"/>
      <c r="B460" s="2"/>
      <c r="C460" s="2"/>
      <c r="D460" s="2"/>
      <c r="E460" s="7"/>
      <c r="M460" s="2"/>
      <c r="N460" s="2"/>
      <c r="O460" s="2"/>
      <c r="P460" s="2"/>
      <c r="S460" s="2"/>
      <c r="T460" s="2"/>
      <c r="U460" s="2"/>
      <c r="V460" s="2"/>
      <c r="Y460" s="2"/>
      <c r="Z460" s="2"/>
      <c r="AA460" s="2"/>
      <c r="AB460" s="2"/>
      <c r="AC460" s="2"/>
      <c r="AD460" s="2"/>
      <c r="AG460" s="27"/>
      <c r="AH460" s="27"/>
      <c r="AI460" s="27"/>
      <c r="AJ460" s="27"/>
      <c r="AK460" s="27"/>
      <c r="AL460" s="27"/>
      <c r="AM460" s="27"/>
      <c r="AN460" s="4"/>
      <c r="AO460" s="4"/>
    </row>
    <row r="461" spans="1:41" s="5" customFormat="1" x14ac:dyDescent="0.25">
      <c r="A461" s="8"/>
      <c r="B461" s="2"/>
      <c r="C461" s="2"/>
      <c r="D461" s="2"/>
      <c r="E461" s="7"/>
      <c r="M461" s="2"/>
      <c r="N461" s="2"/>
      <c r="O461" s="2"/>
      <c r="P461" s="2"/>
      <c r="S461" s="2"/>
      <c r="T461" s="2"/>
      <c r="U461" s="2"/>
      <c r="V461" s="2"/>
      <c r="Y461" s="2"/>
      <c r="Z461" s="2"/>
      <c r="AA461" s="2"/>
      <c r="AB461" s="2"/>
      <c r="AC461" s="2"/>
      <c r="AD461" s="2"/>
      <c r="AG461" s="27"/>
      <c r="AH461" s="27"/>
      <c r="AI461" s="27"/>
      <c r="AJ461" s="27"/>
      <c r="AK461" s="27"/>
      <c r="AL461" s="27"/>
      <c r="AM461" s="27"/>
      <c r="AN461" s="4"/>
      <c r="AO461" s="4"/>
    </row>
    <row r="462" spans="1:41" s="5" customFormat="1" x14ac:dyDescent="0.25">
      <c r="A462" s="8"/>
      <c r="B462" s="2"/>
      <c r="C462" s="2"/>
      <c r="D462" s="2"/>
      <c r="E462" s="7"/>
      <c r="M462" s="2"/>
      <c r="N462" s="2"/>
      <c r="O462" s="2"/>
      <c r="P462" s="2"/>
      <c r="S462" s="2"/>
      <c r="T462" s="2"/>
      <c r="U462" s="2"/>
      <c r="V462" s="2"/>
      <c r="Y462" s="2"/>
      <c r="Z462" s="2"/>
      <c r="AA462" s="2"/>
      <c r="AB462" s="2"/>
      <c r="AC462" s="2"/>
      <c r="AD462" s="2"/>
      <c r="AG462" s="27"/>
      <c r="AH462" s="27"/>
      <c r="AI462" s="27"/>
      <c r="AJ462" s="27"/>
      <c r="AK462" s="27"/>
      <c r="AL462" s="27"/>
      <c r="AM462" s="27"/>
      <c r="AN462" s="4"/>
      <c r="AO462" s="4"/>
    </row>
    <row r="463" spans="1:41" s="5" customFormat="1" x14ac:dyDescent="0.25">
      <c r="A463" s="8"/>
      <c r="B463" s="2"/>
      <c r="C463" s="2"/>
      <c r="D463" s="2"/>
      <c r="E463" s="7"/>
      <c r="M463" s="2"/>
      <c r="N463" s="2"/>
      <c r="O463" s="2"/>
      <c r="P463" s="2"/>
      <c r="S463" s="2"/>
      <c r="T463" s="2"/>
      <c r="U463" s="2"/>
      <c r="V463" s="2"/>
      <c r="Y463" s="2"/>
      <c r="Z463" s="2"/>
      <c r="AA463" s="2"/>
      <c r="AB463" s="2"/>
      <c r="AC463" s="2"/>
      <c r="AD463" s="2"/>
      <c r="AG463" s="27"/>
      <c r="AH463" s="27"/>
      <c r="AI463" s="27"/>
      <c r="AJ463" s="27"/>
      <c r="AK463" s="27"/>
      <c r="AL463" s="27"/>
      <c r="AM463" s="27"/>
      <c r="AN463" s="4"/>
      <c r="AO463" s="4"/>
    </row>
    <row r="464" spans="1:41" s="5" customFormat="1" x14ac:dyDescent="0.25">
      <c r="A464" s="8"/>
      <c r="B464" s="2"/>
      <c r="C464" s="2"/>
      <c r="D464" s="2"/>
      <c r="E464" s="7"/>
      <c r="M464" s="2"/>
      <c r="N464" s="2"/>
      <c r="O464" s="2"/>
      <c r="P464" s="2"/>
      <c r="S464" s="2"/>
      <c r="T464" s="2"/>
      <c r="U464" s="2"/>
      <c r="V464" s="2"/>
      <c r="Y464" s="2"/>
      <c r="Z464" s="2"/>
      <c r="AA464" s="2"/>
      <c r="AB464" s="2"/>
      <c r="AC464" s="2"/>
      <c r="AD464" s="2"/>
      <c r="AG464" s="27"/>
      <c r="AH464" s="27"/>
      <c r="AI464" s="27"/>
      <c r="AJ464" s="27"/>
      <c r="AK464" s="27"/>
      <c r="AL464" s="27"/>
      <c r="AM464" s="27"/>
      <c r="AN464" s="4"/>
      <c r="AO464" s="4"/>
    </row>
    <row r="465" spans="1:41" s="5" customFormat="1" x14ac:dyDescent="0.25">
      <c r="A465" s="8"/>
      <c r="B465" s="2"/>
      <c r="C465" s="2"/>
      <c r="D465" s="2"/>
      <c r="E465" s="7"/>
      <c r="M465" s="2"/>
      <c r="N465" s="2"/>
      <c r="O465" s="2"/>
      <c r="P465" s="2"/>
      <c r="S465" s="2"/>
      <c r="T465" s="2"/>
      <c r="U465" s="2"/>
      <c r="V465" s="2"/>
      <c r="Y465" s="2"/>
      <c r="Z465" s="2"/>
      <c r="AA465" s="2"/>
      <c r="AB465" s="2"/>
      <c r="AC465" s="2"/>
      <c r="AD465" s="2"/>
      <c r="AG465" s="27"/>
      <c r="AH465" s="27"/>
      <c r="AI465" s="27"/>
      <c r="AJ465" s="27"/>
      <c r="AK465" s="27"/>
      <c r="AL465" s="27"/>
      <c r="AM465" s="27"/>
      <c r="AN465" s="4"/>
      <c r="AO465" s="4"/>
    </row>
    <row r="466" spans="1:41" s="5" customFormat="1" x14ac:dyDescent="0.25">
      <c r="A466" s="8"/>
      <c r="B466" s="2"/>
      <c r="C466" s="2"/>
      <c r="D466" s="2"/>
      <c r="E466" s="7"/>
      <c r="M466" s="2"/>
      <c r="N466" s="2"/>
      <c r="O466" s="2"/>
      <c r="P466" s="2"/>
      <c r="S466" s="2"/>
      <c r="T466" s="2"/>
      <c r="U466" s="2"/>
      <c r="V466" s="2"/>
      <c r="Y466" s="2"/>
      <c r="Z466" s="2"/>
      <c r="AA466" s="2"/>
      <c r="AB466" s="2"/>
      <c r="AC466" s="2"/>
      <c r="AD466" s="2"/>
      <c r="AG466" s="27"/>
      <c r="AH466" s="27"/>
      <c r="AI466" s="27"/>
      <c r="AJ466" s="27"/>
      <c r="AK466" s="27"/>
      <c r="AL466" s="27"/>
      <c r="AM466" s="27"/>
      <c r="AN466" s="4"/>
      <c r="AO466" s="4"/>
    </row>
    <row r="467" spans="1:41" s="5" customFormat="1" x14ac:dyDescent="0.25">
      <c r="A467" s="8"/>
      <c r="B467" s="2"/>
      <c r="C467" s="2"/>
      <c r="D467" s="2"/>
      <c r="E467" s="7"/>
      <c r="M467" s="2"/>
      <c r="N467" s="2"/>
      <c r="O467" s="2"/>
      <c r="P467" s="2"/>
      <c r="S467" s="2"/>
      <c r="T467" s="2"/>
      <c r="U467" s="2"/>
      <c r="V467" s="2"/>
      <c r="Y467" s="2"/>
      <c r="Z467" s="2"/>
      <c r="AA467" s="2"/>
      <c r="AB467" s="2"/>
      <c r="AC467" s="2"/>
      <c r="AD467" s="2"/>
      <c r="AG467" s="27"/>
      <c r="AH467" s="27"/>
      <c r="AI467" s="27"/>
      <c r="AJ467" s="27"/>
      <c r="AK467" s="27"/>
      <c r="AL467" s="27"/>
      <c r="AM467" s="27"/>
      <c r="AN467" s="4"/>
      <c r="AO467" s="4"/>
    </row>
    <row r="468" spans="1:41" s="5" customFormat="1" x14ac:dyDescent="0.25">
      <c r="A468" s="8"/>
      <c r="B468" s="2"/>
      <c r="C468" s="2"/>
      <c r="D468" s="2"/>
      <c r="E468" s="7"/>
      <c r="M468" s="2"/>
      <c r="N468" s="2"/>
      <c r="O468" s="2"/>
      <c r="P468" s="2"/>
      <c r="S468" s="2"/>
      <c r="T468" s="2"/>
      <c r="U468" s="2"/>
      <c r="V468" s="2"/>
      <c r="Y468" s="2"/>
      <c r="Z468" s="2"/>
      <c r="AA468" s="2"/>
      <c r="AB468" s="2"/>
      <c r="AC468" s="2"/>
      <c r="AD468" s="2"/>
      <c r="AG468" s="27"/>
      <c r="AH468" s="27"/>
      <c r="AI468" s="27"/>
      <c r="AJ468" s="27"/>
      <c r="AK468" s="27"/>
      <c r="AL468" s="27"/>
      <c r="AM468" s="27"/>
      <c r="AN468" s="4"/>
      <c r="AO468" s="4"/>
    </row>
    <row r="469" spans="1:41" s="5" customFormat="1" x14ac:dyDescent="0.25">
      <c r="A469" s="8"/>
      <c r="B469" s="2"/>
      <c r="C469" s="2"/>
      <c r="D469" s="2"/>
      <c r="E469" s="7"/>
      <c r="M469" s="2"/>
      <c r="N469" s="2"/>
      <c r="O469" s="2"/>
      <c r="P469" s="2"/>
      <c r="S469" s="2"/>
      <c r="T469" s="2"/>
      <c r="U469" s="2"/>
      <c r="V469" s="2"/>
      <c r="Y469" s="2"/>
      <c r="Z469" s="2"/>
      <c r="AA469" s="2"/>
      <c r="AB469" s="2"/>
      <c r="AC469" s="2"/>
      <c r="AD469" s="2"/>
      <c r="AG469" s="27"/>
      <c r="AH469" s="27"/>
      <c r="AI469" s="27"/>
      <c r="AJ469" s="27"/>
      <c r="AK469" s="27"/>
      <c r="AL469" s="27"/>
      <c r="AM469" s="27"/>
      <c r="AN469" s="4"/>
      <c r="AO469" s="4"/>
    </row>
    <row r="470" spans="1:41" s="5" customFormat="1" x14ac:dyDescent="0.25">
      <c r="A470" s="8"/>
      <c r="B470" s="2"/>
      <c r="C470" s="2"/>
      <c r="D470" s="2"/>
      <c r="E470" s="7"/>
      <c r="M470" s="2"/>
      <c r="N470" s="2"/>
      <c r="O470" s="2"/>
      <c r="P470" s="2"/>
      <c r="S470" s="2"/>
      <c r="T470" s="2"/>
      <c r="U470" s="2"/>
      <c r="V470" s="2"/>
      <c r="Y470" s="2"/>
      <c r="Z470" s="2"/>
      <c r="AA470" s="2"/>
      <c r="AB470" s="2"/>
      <c r="AC470" s="2"/>
      <c r="AD470" s="2"/>
      <c r="AG470" s="27"/>
      <c r="AH470" s="27"/>
      <c r="AI470" s="27"/>
      <c r="AJ470" s="27"/>
      <c r="AK470" s="27"/>
      <c r="AL470" s="27"/>
      <c r="AM470" s="27"/>
      <c r="AN470" s="4"/>
      <c r="AO470" s="4"/>
    </row>
    <row r="471" spans="1:41" s="5" customFormat="1" x14ac:dyDescent="0.25">
      <c r="A471" s="8"/>
      <c r="B471" s="2"/>
      <c r="C471" s="2"/>
      <c r="D471" s="2"/>
      <c r="E471" s="7"/>
      <c r="M471" s="2"/>
      <c r="N471" s="2"/>
      <c r="O471" s="2"/>
      <c r="P471" s="2"/>
      <c r="S471" s="2"/>
      <c r="T471" s="2"/>
      <c r="U471" s="2"/>
      <c r="V471" s="2"/>
      <c r="Y471" s="2"/>
      <c r="Z471" s="2"/>
      <c r="AA471" s="2"/>
      <c r="AB471" s="2"/>
      <c r="AC471" s="2"/>
      <c r="AD471" s="2"/>
      <c r="AG471" s="27"/>
      <c r="AH471" s="27"/>
      <c r="AI471" s="27"/>
      <c r="AJ471" s="27"/>
      <c r="AK471" s="27"/>
      <c r="AL471" s="27"/>
      <c r="AM471" s="27"/>
      <c r="AN471" s="4"/>
      <c r="AO471" s="4"/>
    </row>
    <row r="472" spans="1:41" s="5" customFormat="1" x14ac:dyDescent="0.25">
      <c r="A472" s="8"/>
      <c r="B472" s="2"/>
      <c r="C472" s="2"/>
      <c r="D472" s="2"/>
      <c r="E472" s="7"/>
      <c r="M472" s="2"/>
      <c r="N472" s="2"/>
      <c r="O472" s="2"/>
      <c r="P472" s="2"/>
      <c r="S472" s="2"/>
      <c r="T472" s="2"/>
      <c r="U472" s="2"/>
      <c r="V472" s="2"/>
      <c r="Y472" s="2"/>
      <c r="Z472" s="2"/>
      <c r="AA472" s="2"/>
      <c r="AB472" s="2"/>
      <c r="AC472" s="2"/>
      <c r="AD472" s="2"/>
      <c r="AG472" s="27"/>
      <c r="AH472" s="27"/>
      <c r="AI472" s="27"/>
      <c r="AJ472" s="27"/>
      <c r="AK472" s="27"/>
      <c r="AL472" s="27"/>
      <c r="AM472" s="27"/>
      <c r="AN472" s="4"/>
      <c r="AO472" s="4"/>
    </row>
    <row r="473" spans="1:41" s="5" customFormat="1" x14ac:dyDescent="0.25">
      <c r="A473" s="8"/>
      <c r="B473" s="2"/>
      <c r="C473" s="2"/>
      <c r="D473" s="2"/>
      <c r="E473" s="7"/>
      <c r="M473" s="2"/>
      <c r="N473" s="2"/>
      <c r="O473" s="2"/>
      <c r="P473" s="2"/>
      <c r="S473" s="2"/>
      <c r="T473" s="2"/>
      <c r="U473" s="2"/>
      <c r="V473" s="2"/>
      <c r="Y473" s="2"/>
      <c r="Z473" s="2"/>
      <c r="AA473" s="2"/>
      <c r="AB473" s="2"/>
      <c r="AC473" s="2"/>
      <c r="AD473" s="2"/>
      <c r="AG473" s="27"/>
      <c r="AH473" s="27"/>
      <c r="AI473" s="27"/>
      <c r="AJ473" s="27"/>
      <c r="AK473" s="27"/>
      <c r="AL473" s="27"/>
      <c r="AM473" s="27"/>
      <c r="AN473" s="4"/>
      <c r="AO473" s="4"/>
    </row>
    <row r="474" spans="1:41" s="5" customFormat="1" x14ac:dyDescent="0.25">
      <c r="A474" s="8"/>
      <c r="B474" s="2"/>
      <c r="C474" s="2"/>
      <c r="D474" s="2"/>
      <c r="E474" s="7"/>
      <c r="M474" s="2"/>
      <c r="N474" s="2"/>
      <c r="O474" s="2"/>
      <c r="P474" s="2"/>
      <c r="S474" s="2"/>
      <c r="T474" s="2"/>
      <c r="U474" s="2"/>
      <c r="V474" s="2"/>
      <c r="Y474" s="2"/>
      <c r="Z474" s="2"/>
      <c r="AA474" s="2"/>
      <c r="AB474" s="2"/>
      <c r="AC474" s="2"/>
      <c r="AD474" s="2"/>
      <c r="AG474" s="27"/>
      <c r="AH474" s="27"/>
      <c r="AI474" s="27"/>
      <c r="AJ474" s="27"/>
      <c r="AK474" s="27"/>
      <c r="AL474" s="27"/>
      <c r="AM474" s="27"/>
      <c r="AN474" s="4"/>
      <c r="AO474" s="4"/>
    </row>
    <row r="475" spans="1:41" s="5" customFormat="1" x14ac:dyDescent="0.25">
      <c r="A475" s="8"/>
      <c r="B475" s="2"/>
      <c r="C475" s="2"/>
      <c r="D475" s="2"/>
      <c r="E475" s="7"/>
      <c r="M475" s="2"/>
      <c r="N475" s="2"/>
      <c r="O475" s="2"/>
      <c r="P475" s="2"/>
      <c r="S475" s="2"/>
      <c r="T475" s="2"/>
      <c r="U475" s="2"/>
      <c r="V475" s="2"/>
      <c r="Y475" s="2"/>
      <c r="Z475" s="2"/>
      <c r="AA475" s="2"/>
      <c r="AB475" s="2"/>
      <c r="AC475" s="2"/>
      <c r="AD475" s="2"/>
      <c r="AG475" s="27"/>
      <c r="AH475" s="27"/>
      <c r="AI475" s="27"/>
      <c r="AJ475" s="27"/>
      <c r="AK475" s="27"/>
      <c r="AL475" s="27"/>
      <c r="AM475" s="27"/>
      <c r="AN475" s="4"/>
      <c r="AO475" s="4"/>
    </row>
    <row r="476" spans="1:41" s="5" customFormat="1" x14ac:dyDescent="0.25">
      <c r="A476" s="8"/>
      <c r="B476" s="2"/>
      <c r="C476" s="2"/>
      <c r="D476" s="2"/>
      <c r="E476" s="7"/>
      <c r="M476" s="2"/>
      <c r="N476" s="2"/>
      <c r="O476" s="2"/>
      <c r="P476" s="2"/>
      <c r="S476" s="2"/>
      <c r="T476" s="2"/>
      <c r="U476" s="2"/>
      <c r="V476" s="2"/>
      <c r="Y476" s="2"/>
      <c r="Z476" s="2"/>
      <c r="AA476" s="2"/>
      <c r="AB476" s="2"/>
      <c r="AC476" s="2"/>
      <c r="AD476" s="2"/>
      <c r="AG476" s="27"/>
      <c r="AH476" s="27"/>
      <c r="AI476" s="27"/>
      <c r="AJ476" s="27"/>
      <c r="AK476" s="27"/>
      <c r="AL476" s="27"/>
      <c r="AM476" s="27"/>
      <c r="AN476" s="4"/>
      <c r="AO476" s="4"/>
    </row>
    <row r="477" spans="1:41" s="5" customFormat="1" x14ac:dyDescent="0.25">
      <c r="A477" s="8"/>
      <c r="B477" s="2"/>
      <c r="C477" s="2"/>
      <c r="D477" s="2"/>
      <c r="E477" s="7"/>
      <c r="M477" s="2"/>
      <c r="N477" s="2"/>
      <c r="O477" s="2"/>
      <c r="P477" s="2"/>
      <c r="S477" s="2"/>
      <c r="T477" s="2"/>
      <c r="U477" s="2"/>
      <c r="V477" s="2"/>
      <c r="Y477" s="2"/>
      <c r="Z477" s="2"/>
      <c r="AA477" s="2"/>
      <c r="AB477" s="2"/>
      <c r="AC477" s="2"/>
      <c r="AD477" s="2"/>
      <c r="AG477" s="27"/>
      <c r="AH477" s="27"/>
      <c r="AI477" s="27"/>
      <c r="AJ477" s="27"/>
      <c r="AK477" s="27"/>
      <c r="AL477" s="27"/>
      <c r="AM477" s="27"/>
      <c r="AN477" s="4"/>
      <c r="AO477" s="4"/>
    </row>
    <row r="478" spans="1:41" s="5" customFormat="1" x14ac:dyDescent="0.25">
      <c r="A478" s="8"/>
      <c r="B478" s="2"/>
      <c r="C478" s="2"/>
      <c r="D478" s="2"/>
      <c r="E478" s="7"/>
      <c r="M478" s="2"/>
      <c r="N478" s="2"/>
      <c r="O478" s="2"/>
      <c r="P478" s="2"/>
      <c r="S478" s="2"/>
      <c r="T478" s="2"/>
      <c r="U478" s="2"/>
      <c r="V478" s="2"/>
      <c r="Y478" s="2"/>
      <c r="Z478" s="2"/>
      <c r="AA478" s="2"/>
      <c r="AB478" s="2"/>
      <c r="AC478" s="2"/>
      <c r="AD478" s="2"/>
      <c r="AG478" s="27"/>
      <c r="AH478" s="27"/>
      <c r="AI478" s="27"/>
      <c r="AJ478" s="27"/>
      <c r="AK478" s="27"/>
      <c r="AL478" s="27"/>
      <c r="AM478" s="27"/>
      <c r="AN478" s="4"/>
      <c r="AO478" s="4"/>
    </row>
    <row r="479" spans="1:41" s="5" customFormat="1" x14ac:dyDescent="0.25">
      <c r="A479" s="8"/>
      <c r="B479" s="2"/>
      <c r="C479" s="2"/>
      <c r="D479" s="2"/>
      <c r="E479" s="7"/>
      <c r="M479" s="2"/>
      <c r="N479" s="2"/>
      <c r="O479" s="2"/>
      <c r="P479" s="2"/>
      <c r="S479" s="2"/>
      <c r="T479" s="2"/>
      <c r="U479" s="2"/>
      <c r="V479" s="2"/>
      <c r="Y479" s="2"/>
      <c r="Z479" s="2"/>
      <c r="AA479" s="2"/>
      <c r="AB479" s="2"/>
      <c r="AC479" s="2"/>
      <c r="AD479" s="2"/>
      <c r="AG479" s="27"/>
      <c r="AH479" s="27"/>
      <c r="AI479" s="27"/>
      <c r="AJ479" s="27"/>
      <c r="AK479" s="27"/>
      <c r="AL479" s="27"/>
      <c r="AM479" s="27"/>
      <c r="AN479" s="4"/>
      <c r="AO479" s="4"/>
    </row>
    <row r="480" spans="1:41" s="5" customFormat="1" x14ac:dyDescent="0.25">
      <c r="A480" s="8"/>
      <c r="B480" s="2"/>
      <c r="C480" s="2"/>
      <c r="D480" s="2"/>
      <c r="E480" s="7"/>
      <c r="M480" s="2"/>
      <c r="N480" s="2"/>
      <c r="O480" s="2"/>
      <c r="P480" s="2"/>
      <c r="S480" s="2"/>
      <c r="T480" s="2"/>
      <c r="U480" s="2"/>
      <c r="V480" s="2"/>
      <c r="Y480" s="2"/>
      <c r="Z480" s="2"/>
      <c r="AA480" s="2"/>
      <c r="AB480" s="2"/>
      <c r="AC480" s="2"/>
      <c r="AD480" s="2"/>
      <c r="AG480" s="27"/>
      <c r="AH480" s="27"/>
      <c r="AI480" s="27"/>
      <c r="AJ480" s="27"/>
      <c r="AK480" s="27"/>
      <c r="AL480" s="27"/>
      <c r="AM480" s="27"/>
      <c r="AN480" s="4"/>
      <c r="AO480" s="4"/>
    </row>
    <row r="481" spans="1:41" s="5" customFormat="1" x14ac:dyDescent="0.25">
      <c r="A481" s="8"/>
      <c r="B481" s="2"/>
      <c r="C481" s="2"/>
      <c r="D481" s="2"/>
      <c r="E481" s="7"/>
      <c r="M481" s="2"/>
      <c r="N481" s="2"/>
      <c r="O481" s="2"/>
      <c r="P481" s="2"/>
      <c r="S481" s="2"/>
      <c r="T481" s="2"/>
      <c r="U481" s="2"/>
      <c r="V481" s="2"/>
      <c r="Y481" s="2"/>
      <c r="Z481" s="2"/>
      <c r="AA481" s="2"/>
      <c r="AB481" s="2"/>
      <c r="AC481" s="2"/>
      <c r="AD481" s="2"/>
      <c r="AG481" s="27"/>
      <c r="AH481" s="27"/>
      <c r="AI481" s="27"/>
      <c r="AJ481" s="27"/>
      <c r="AK481" s="27"/>
      <c r="AL481" s="27"/>
      <c r="AM481" s="27"/>
      <c r="AN481" s="4"/>
      <c r="AO481" s="4"/>
    </row>
    <row r="482" spans="1:41" s="5" customFormat="1" x14ac:dyDescent="0.25">
      <c r="A482" s="8"/>
      <c r="B482" s="2"/>
      <c r="C482" s="2"/>
      <c r="D482" s="2"/>
      <c r="E482" s="7"/>
      <c r="M482" s="2"/>
      <c r="N482" s="2"/>
      <c r="O482" s="2"/>
      <c r="P482" s="2"/>
      <c r="S482" s="2"/>
      <c r="T482" s="2"/>
      <c r="U482" s="2"/>
      <c r="V482" s="2"/>
      <c r="Y482" s="2"/>
      <c r="Z482" s="2"/>
      <c r="AA482" s="2"/>
      <c r="AB482" s="2"/>
      <c r="AC482" s="2"/>
      <c r="AD482" s="2"/>
      <c r="AG482" s="27"/>
      <c r="AH482" s="27"/>
      <c r="AI482" s="27"/>
      <c r="AJ482" s="27"/>
      <c r="AK482" s="27"/>
      <c r="AL482" s="27"/>
      <c r="AM482" s="27"/>
      <c r="AN482" s="4"/>
      <c r="AO482" s="4"/>
    </row>
    <row r="483" spans="1:41" s="5" customFormat="1" x14ac:dyDescent="0.25">
      <c r="A483" s="8"/>
      <c r="B483" s="2"/>
      <c r="C483" s="2"/>
      <c r="D483" s="2"/>
      <c r="E483" s="7"/>
      <c r="M483" s="2"/>
      <c r="N483" s="2"/>
      <c r="O483" s="2"/>
      <c r="P483" s="2"/>
      <c r="S483" s="2"/>
      <c r="T483" s="2"/>
      <c r="U483" s="2"/>
      <c r="V483" s="2"/>
      <c r="Y483" s="2"/>
      <c r="Z483" s="2"/>
      <c r="AA483" s="2"/>
      <c r="AB483" s="2"/>
      <c r="AC483" s="2"/>
      <c r="AD483" s="2"/>
      <c r="AG483" s="27"/>
      <c r="AH483" s="27"/>
      <c r="AI483" s="27"/>
      <c r="AJ483" s="27"/>
      <c r="AK483" s="27"/>
      <c r="AL483" s="27"/>
      <c r="AM483" s="27"/>
      <c r="AN483" s="4"/>
      <c r="AO483" s="4"/>
    </row>
    <row r="484" spans="1:41" s="5" customFormat="1" x14ac:dyDescent="0.25">
      <c r="A484" s="8"/>
      <c r="B484" s="2"/>
      <c r="C484" s="2"/>
      <c r="D484" s="2"/>
      <c r="E484" s="7"/>
      <c r="M484" s="2"/>
      <c r="N484" s="2"/>
      <c r="O484" s="2"/>
      <c r="P484" s="2"/>
      <c r="S484" s="2"/>
      <c r="T484" s="2"/>
      <c r="U484" s="2"/>
      <c r="V484" s="2"/>
      <c r="Y484" s="2"/>
      <c r="Z484" s="2"/>
      <c r="AA484" s="2"/>
      <c r="AB484" s="2"/>
      <c r="AC484" s="2"/>
      <c r="AD484" s="2"/>
      <c r="AG484" s="27"/>
      <c r="AH484" s="27"/>
      <c r="AI484" s="27"/>
      <c r="AJ484" s="27"/>
      <c r="AK484" s="27"/>
      <c r="AL484" s="27"/>
      <c r="AM484" s="27"/>
      <c r="AN484" s="4"/>
      <c r="AO484" s="4"/>
    </row>
    <row r="485" spans="1:41" s="5" customFormat="1" x14ac:dyDescent="0.25">
      <c r="A485" s="8"/>
      <c r="B485" s="2"/>
      <c r="C485" s="2"/>
      <c r="D485" s="2"/>
      <c r="E485" s="7"/>
      <c r="M485" s="2"/>
      <c r="N485" s="2"/>
      <c r="O485" s="2"/>
      <c r="P485" s="2"/>
      <c r="S485" s="2"/>
      <c r="T485" s="2"/>
      <c r="U485" s="2"/>
      <c r="V485" s="2"/>
      <c r="Y485" s="2"/>
      <c r="Z485" s="2"/>
      <c r="AA485" s="2"/>
      <c r="AB485" s="2"/>
      <c r="AC485" s="2"/>
      <c r="AD485" s="2"/>
      <c r="AG485" s="27"/>
      <c r="AH485" s="27"/>
      <c r="AI485" s="27"/>
      <c r="AJ485" s="27"/>
      <c r="AK485" s="27"/>
      <c r="AL485" s="27"/>
      <c r="AM485" s="27"/>
      <c r="AN485" s="4"/>
      <c r="AO485" s="4"/>
    </row>
    <row r="486" spans="1:41" s="5" customFormat="1" x14ac:dyDescent="0.25">
      <c r="A486" s="8"/>
      <c r="B486" s="2"/>
      <c r="C486" s="2"/>
      <c r="D486" s="2"/>
      <c r="E486" s="7"/>
      <c r="M486" s="2"/>
      <c r="N486" s="2"/>
      <c r="O486" s="2"/>
      <c r="P486" s="2"/>
      <c r="S486" s="2"/>
      <c r="T486" s="2"/>
      <c r="U486" s="2"/>
      <c r="V486" s="2"/>
      <c r="Y486" s="2"/>
      <c r="Z486" s="2"/>
      <c r="AA486" s="2"/>
      <c r="AB486" s="2"/>
      <c r="AC486" s="2"/>
      <c r="AD486" s="2"/>
      <c r="AG486" s="27"/>
      <c r="AH486" s="27"/>
      <c r="AI486" s="27"/>
      <c r="AJ486" s="27"/>
      <c r="AK486" s="27"/>
      <c r="AL486" s="27"/>
      <c r="AM486" s="27"/>
      <c r="AN486" s="4"/>
      <c r="AO486" s="4"/>
    </row>
    <row r="487" spans="1:41" s="5" customFormat="1" x14ac:dyDescent="0.25">
      <c r="A487" s="8"/>
      <c r="B487" s="2"/>
      <c r="C487" s="2"/>
      <c r="D487" s="2"/>
      <c r="E487" s="7"/>
      <c r="M487" s="2"/>
      <c r="N487" s="2"/>
      <c r="O487" s="2"/>
      <c r="P487" s="2"/>
      <c r="S487" s="2"/>
      <c r="T487" s="2"/>
      <c r="U487" s="2"/>
      <c r="V487" s="2"/>
      <c r="Y487" s="2"/>
      <c r="Z487" s="2"/>
      <c r="AA487" s="2"/>
      <c r="AB487" s="2"/>
      <c r="AC487" s="2"/>
      <c r="AD487" s="2"/>
      <c r="AG487" s="27"/>
      <c r="AH487" s="27"/>
      <c r="AI487" s="27"/>
      <c r="AJ487" s="27"/>
      <c r="AK487" s="27"/>
      <c r="AL487" s="27"/>
      <c r="AM487" s="27"/>
      <c r="AN487" s="4"/>
      <c r="AO487" s="4"/>
    </row>
    <row r="488" spans="1:41" s="5" customFormat="1" x14ac:dyDescent="0.25">
      <c r="A488" s="8"/>
      <c r="B488" s="2"/>
      <c r="C488" s="2"/>
      <c r="D488" s="2"/>
      <c r="E488" s="7"/>
      <c r="M488" s="2"/>
      <c r="N488" s="2"/>
      <c r="O488" s="2"/>
      <c r="P488" s="2"/>
      <c r="S488" s="2"/>
      <c r="T488" s="2"/>
      <c r="U488" s="2"/>
      <c r="V488" s="2"/>
      <c r="Y488" s="2"/>
      <c r="Z488" s="2"/>
      <c r="AA488" s="2"/>
      <c r="AB488" s="2"/>
      <c r="AC488" s="2"/>
      <c r="AD488" s="2"/>
      <c r="AG488" s="27"/>
      <c r="AH488" s="27"/>
      <c r="AI488" s="27"/>
      <c r="AJ488" s="27"/>
      <c r="AK488" s="27"/>
      <c r="AL488" s="27"/>
      <c r="AM488" s="27"/>
      <c r="AN488" s="4"/>
      <c r="AO488" s="4"/>
    </row>
    <row r="489" spans="1:41" s="5" customFormat="1" x14ac:dyDescent="0.25">
      <c r="A489" s="8"/>
      <c r="B489" s="2"/>
      <c r="C489" s="2"/>
      <c r="D489" s="2"/>
      <c r="E489" s="7"/>
      <c r="M489" s="2"/>
      <c r="N489" s="2"/>
      <c r="O489" s="2"/>
      <c r="P489" s="2"/>
      <c r="S489" s="2"/>
      <c r="T489" s="2"/>
      <c r="U489" s="2"/>
      <c r="V489" s="2"/>
      <c r="Y489" s="2"/>
      <c r="Z489" s="2"/>
      <c r="AA489" s="2"/>
      <c r="AB489" s="2"/>
      <c r="AC489" s="2"/>
      <c r="AD489" s="2"/>
      <c r="AG489" s="27"/>
      <c r="AH489" s="27"/>
      <c r="AI489" s="27"/>
      <c r="AJ489" s="27"/>
      <c r="AK489" s="27"/>
      <c r="AL489" s="27"/>
      <c r="AM489" s="27"/>
      <c r="AN489" s="4"/>
      <c r="AO489" s="4"/>
    </row>
    <row r="490" spans="1:41" s="5" customFormat="1" x14ac:dyDescent="0.25">
      <c r="A490" s="8"/>
      <c r="B490" s="2"/>
      <c r="C490" s="2"/>
      <c r="D490" s="2"/>
      <c r="E490" s="7"/>
      <c r="M490" s="2"/>
      <c r="N490" s="2"/>
      <c r="O490" s="2"/>
      <c r="P490" s="2"/>
      <c r="S490" s="2"/>
      <c r="T490" s="2"/>
      <c r="U490" s="2"/>
      <c r="V490" s="2"/>
      <c r="Y490" s="2"/>
      <c r="Z490" s="2"/>
      <c r="AA490" s="2"/>
      <c r="AB490" s="2"/>
      <c r="AC490" s="2"/>
      <c r="AD490" s="2"/>
      <c r="AG490" s="27"/>
      <c r="AH490" s="27"/>
      <c r="AI490" s="27"/>
      <c r="AJ490" s="27"/>
      <c r="AK490" s="27"/>
      <c r="AL490" s="27"/>
      <c r="AM490" s="27"/>
      <c r="AN490" s="4"/>
      <c r="AO490" s="4"/>
    </row>
    <row r="491" spans="1:41" s="5" customFormat="1" x14ac:dyDescent="0.25">
      <c r="A491" s="8"/>
      <c r="B491" s="2"/>
      <c r="C491" s="2"/>
      <c r="D491" s="2"/>
      <c r="E491" s="7"/>
      <c r="M491" s="2"/>
      <c r="N491" s="2"/>
      <c r="O491" s="2"/>
      <c r="P491" s="2"/>
      <c r="S491" s="2"/>
      <c r="T491" s="2"/>
      <c r="U491" s="2"/>
      <c r="V491" s="2"/>
      <c r="Y491" s="2"/>
      <c r="Z491" s="2"/>
      <c r="AA491" s="2"/>
      <c r="AB491" s="2"/>
      <c r="AC491" s="2"/>
      <c r="AD491" s="2"/>
      <c r="AG491" s="27"/>
      <c r="AH491" s="27"/>
      <c r="AI491" s="27"/>
      <c r="AJ491" s="27"/>
      <c r="AK491" s="27"/>
      <c r="AL491" s="27"/>
      <c r="AM491" s="27"/>
      <c r="AN491" s="4"/>
      <c r="AO491" s="4"/>
    </row>
    <row r="492" spans="1:41" s="5" customFormat="1" x14ac:dyDescent="0.25">
      <c r="A492" s="8"/>
      <c r="B492" s="2"/>
      <c r="C492" s="2"/>
      <c r="D492" s="2"/>
      <c r="E492" s="7"/>
      <c r="M492" s="2"/>
      <c r="N492" s="2"/>
      <c r="O492" s="2"/>
      <c r="P492" s="2"/>
      <c r="S492" s="2"/>
      <c r="T492" s="2"/>
      <c r="U492" s="2"/>
      <c r="V492" s="2"/>
      <c r="Y492" s="2"/>
      <c r="Z492" s="2"/>
      <c r="AA492" s="2"/>
      <c r="AB492" s="2"/>
      <c r="AC492" s="2"/>
      <c r="AD492" s="2"/>
      <c r="AG492" s="27"/>
      <c r="AH492" s="27"/>
      <c r="AI492" s="27"/>
      <c r="AJ492" s="27"/>
      <c r="AK492" s="27"/>
      <c r="AL492" s="27"/>
      <c r="AM492" s="27"/>
      <c r="AN492" s="4"/>
      <c r="AO492" s="4"/>
    </row>
    <row r="493" spans="1:41" s="5" customFormat="1" x14ac:dyDescent="0.25">
      <c r="A493" s="8"/>
      <c r="B493" s="2"/>
      <c r="C493" s="2"/>
      <c r="D493" s="2"/>
      <c r="E493" s="7"/>
      <c r="M493" s="2"/>
      <c r="N493" s="2"/>
      <c r="O493" s="2"/>
      <c r="P493" s="2"/>
      <c r="S493" s="2"/>
      <c r="T493" s="2"/>
      <c r="U493" s="2"/>
      <c r="V493" s="2"/>
      <c r="Y493" s="2"/>
      <c r="Z493" s="2"/>
      <c r="AA493" s="2"/>
      <c r="AB493" s="2"/>
      <c r="AC493" s="2"/>
      <c r="AD493" s="2"/>
      <c r="AG493" s="27"/>
      <c r="AH493" s="27"/>
      <c r="AI493" s="27"/>
      <c r="AJ493" s="27"/>
      <c r="AK493" s="27"/>
      <c r="AL493" s="27"/>
      <c r="AM493" s="27"/>
      <c r="AN493" s="4"/>
      <c r="AO493" s="4"/>
    </row>
    <row r="494" spans="1:41" s="5" customFormat="1" x14ac:dyDescent="0.25">
      <c r="A494" s="8"/>
      <c r="B494" s="2"/>
      <c r="C494" s="2"/>
      <c r="D494" s="2"/>
      <c r="E494" s="7"/>
      <c r="M494" s="2"/>
      <c r="N494" s="2"/>
      <c r="O494" s="2"/>
      <c r="P494" s="2"/>
      <c r="S494" s="2"/>
      <c r="T494" s="2"/>
      <c r="U494" s="2"/>
      <c r="V494" s="2"/>
      <c r="Y494" s="2"/>
      <c r="Z494" s="2"/>
      <c r="AA494" s="2"/>
      <c r="AB494" s="2"/>
      <c r="AC494" s="2"/>
      <c r="AD494" s="2"/>
      <c r="AG494" s="27"/>
      <c r="AH494" s="27"/>
      <c r="AI494" s="27"/>
      <c r="AJ494" s="27"/>
      <c r="AK494" s="27"/>
      <c r="AL494" s="27"/>
      <c r="AM494" s="27"/>
      <c r="AN494" s="4"/>
      <c r="AO494" s="4"/>
    </row>
    <row r="495" spans="1:41" s="5" customFormat="1" x14ac:dyDescent="0.25">
      <c r="A495" s="8"/>
      <c r="B495" s="2"/>
      <c r="C495" s="2"/>
      <c r="D495" s="2"/>
      <c r="E495" s="7"/>
      <c r="M495" s="2"/>
      <c r="N495" s="2"/>
      <c r="O495" s="2"/>
      <c r="P495" s="2"/>
      <c r="S495" s="2"/>
      <c r="T495" s="2"/>
      <c r="U495" s="2"/>
      <c r="V495" s="2"/>
      <c r="Y495" s="2"/>
      <c r="Z495" s="2"/>
      <c r="AA495" s="2"/>
      <c r="AB495" s="2"/>
      <c r="AC495" s="2"/>
      <c r="AD495" s="2"/>
      <c r="AG495" s="27"/>
      <c r="AH495" s="27"/>
      <c r="AI495" s="27"/>
      <c r="AJ495" s="27"/>
      <c r="AK495" s="27"/>
      <c r="AL495" s="27"/>
      <c r="AM495" s="27"/>
      <c r="AN495" s="4"/>
      <c r="AO495" s="4"/>
    </row>
    <row r="496" spans="1:41" s="5" customFormat="1" x14ac:dyDescent="0.25">
      <c r="A496" s="8"/>
      <c r="B496" s="2"/>
      <c r="C496" s="2"/>
      <c r="D496" s="2"/>
      <c r="E496" s="7"/>
      <c r="M496" s="2"/>
      <c r="N496" s="2"/>
      <c r="O496" s="2"/>
      <c r="P496" s="2"/>
      <c r="S496" s="2"/>
      <c r="T496" s="2"/>
      <c r="U496" s="2"/>
      <c r="V496" s="2"/>
      <c r="Y496" s="2"/>
      <c r="Z496" s="2"/>
      <c r="AA496" s="2"/>
      <c r="AB496" s="2"/>
      <c r="AC496" s="2"/>
      <c r="AD496" s="2"/>
      <c r="AG496" s="27"/>
      <c r="AH496" s="27"/>
      <c r="AI496" s="27"/>
      <c r="AJ496" s="27"/>
      <c r="AK496" s="27"/>
      <c r="AL496" s="27"/>
      <c r="AM496" s="27"/>
      <c r="AN496" s="4"/>
      <c r="AO496" s="4"/>
    </row>
    <row r="497" spans="1:41" s="5" customFormat="1" x14ac:dyDescent="0.25">
      <c r="A497" s="8"/>
      <c r="B497" s="2"/>
      <c r="C497" s="2"/>
      <c r="D497" s="2"/>
      <c r="E497" s="7"/>
      <c r="M497" s="2"/>
      <c r="N497" s="2"/>
      <c r="O497" s="2"/>
      <c r="P497" s="2"/>
      <c r="S497" s="2"/>
      <c r="T497" s="2"/>
      <c r="U497" s="2"/>
      <c r="V497" s="2"/>
      <c r="Y497" s="2"/>
      <c r="Z497" s="2"/>
      <c r="AA497" s="2"/>
      <c r="AB497" s="2"/>
      <c r="AC497" s="2"/>
      <c r="AD497" s="2"/>
      <c r="AG497" s="27"/>
      <c r="AH497" s="27"/>
      <c r="AI497" s="27"/>
      <c r="AJ497" s="27"/>
      <c r="AK497" s="27"/>
      <c r="AL497" s="27"/>
      <c r="AM497" s="27"/>
      <c r="AN497" s="4"/>
      <c r="AO497" s="4"/>
    </row>
    <row r="498" spans="1:41" s="5" customFormat="1" x14ac:dyDescent="0.25">
      <c r="A498" s="8"/>
      <c r="B498" s="2"/>
      <c r="C498" s="2"/>
      <c r="D498" s="2"/>
      <c r="E498" s="7"/>
      <c r="M498" s="2"/>
      <c r="N498" s="2"/>
      <c r="O498" s="2"/>
      <c r="P498" s="2"/>
      <c r="S498" s="2"/>
      <c r="T498" s="2"/>
      <c r="U498" s="2"/>
      <c r="V498" s="2"/>
      <c r="Y498" s="2"/>
      <c r="Z498" s="2"/>
      <c r="AA498" s="2"/>
      <c r="AB498" s="2"/>
      <c r="AC498" s="2"/>
      <c r="AD498" s="2"/>
      <c r="AG498" s="27"/>
      <c r="AH498" s="27"/>
      <c r="AI498" s="27"/>
      <c r="AJ498" s="27"/>
      <c r="AK498" s="27"/>
      <c r="AL498" s="27"/>
      <c r="AM498" s="27"/>
      <c r="AN498" s="4"/>
      <c r="AO498" s="4"/>
    </row>
    <row r="499" spans="1:41" s="5" customFormat="1" x14ac:dyDescent="0.25">
      <c r="A499" s="8"/>
      <c r="B499" s="2"/>
      <c r="C499" s="2"/>
      <c r="D499" s="2"/>
      <c r="E499" s="7"/>
      <c r="M499" s="2"/>
      <c r="N499" s="2"/>
      <c r="O499" s="2"/>
      <c r="P499" s="2"/>
      <c r="S499" s="2"/>
      <c r="T499" s="2"/>
      <c r="U499" s="2"/>
      <c r="V499" s="2"/>
      <c r="Y499" s="2"/>
      <c r="Z499" s="2"/>
      <c r="AA499" s="2"/>
      <c r="AB499" s="2"/>
      <c r="AC499" s="2"/>
      <c r="AD499" s="2"/>
      <c r="AG499" s="27"/>
      <c r="AH499" s="27"/>
      <c r="AI499" s="27"/>
      <c r="AJ499" s="27"/>
      <c r="AK499" s="27"/>
      <c r="AL499" s="27"/>
      <c r="AM499" s="27"/>
      <c r="AN499" s="4"/>
      <c r="AO499" s="4"/>
    </row>
    <row r="500" spans="1:41" s="5" customFormat="1" x14ac:dyDescent="0.25">
      <c r="A500" s="8"/>
      <c r="B500" s="2"/>
      <c r="C500" s="2"/>
      <c r="D500" s="2"/>
      <c r="E500" s="7"/>
      <c r="M500" s="2"/>
      <c r="N500" s="2"/>
      <c r="O500" s="2"/>
      <c r="P500" s="2"/>
      <c r="S500" s="2"/>
      <c r="T500" s="2"/>
      <c r="U500" s="2"/>
      <c r="V500" s="2"/>
      <c r="Y500" s="2"/>
      <c r="Z500" s="2"/>
      <c r="AA500" s="2"/>
      <c r="AB500" s="2"/>
      <c r="AC500" s="2"/>
      <c r="AD500" s="2"/>
      <c r="AG500" s="27"/>
      <c r="AH500" s="27"/>
      <c r="AI500" s="27"/>
      <c r="AJ500" s="27"/>
      <c r="AK500" s="27"/>
      <c r="AL500" s="27"/>
      <c r="AM500" s="27"/>
      <c r="AN500" s="4"/>
      <c r="AO500" s="4"/>
    </row>
    <row r="501" spans="1:41" s="5" customFormat="1" x14ac:dyDescent="0.25">
      <c r="A501" s="8"/>
      <c r="B501" s="2"/>
      <c r="C501" s="2"/>
      <c r="D501" s="2"/>
      <c r="E501" s="7"/>
      <c r="M501" s="2"/>
      <c r="N501" s="2"/>
      <c r="O501" s="2"/>
      <c r="P501" s="2"/>
      <c r="S501" s="2"/>
      <c r="T501" s="2"/>
      <c r="U501" s="2"/>
      <c r="V501" s="2"/>
      <c r="Y501" s="2"/>
      <c r="Z501" s="2"/>
      <c r="AA501" s="2"/>
      <c r="AB501" s="2"/>
      <c r="AC501" s="2"/>
      <c r="AD501" s="2"/>
      <c r="AG501" s="27"/>
      <c r="AH501" s="27"/>
      <c r="AI501" s="27"/>
      <c r="AJ501" s="27"/>
      <c r="AK501" s="27"/>
      <c r="AL501" s="27"/>
      <c r="AM501" s="27"/>
      <c r="AN501" s="4"/>
      <c r="AO501" s="4"/>
    </row>
    <row r="502" spans="1:41" s="5" customFormat="1" x14ac:dyDescent="0.25">
      <c r="A502" s="8"/>
      <c r="B502" s="2"/>
      <c r="C502" s="2"/>
      <c r="D502" s="2"/>
      <c r="E502" s="7"/>
      <c r="M502" s="2"/>
      <c r="N502" s="2"/>
      <c r="O502" s="2"/>
      <c r="P502" s="2"/>
      <c r="S502" s="2"/>
      <c r="T502" s="2"/>
      <c r="U502" s="2"/>
      <c r="V502" s="2"/>
      <c r="Y502" s="2"/>
      <c r="Z502" s="2"/>
      <c r="AA502" s="2"/>
      <c r="AB502" s="2"/>
      <c r="AC502" s="2"/>
      <c r="AD502" s="2"/>
      <c r="AG502" s="27"/>
      <c r="AH502" s="27"/>
      <c r="AI502" s="27"/>
      <c r="AJ502" s="27"/>
      <c r="AK502" s="27"/>
      <c r="AL502" s="27"/>
      <c r="AM502" s="27"/>
      <c r="AN502" s="4"/>
      <c r="AO502" s="4"/>
    </row>
    <row r="503" spans="1:41" s="5" customFormat="1" x14ac:dyDescent="0.25">
      <c r="A503" s="8"/>
      <c r="B503" s="2"/>
      <c r="C503" s="2"/>
      <c r="D503" s="2"/>
      <c r="E503" s="7"/>
      <c r="M503" s="2"/>
      <c r="N503" s="2"/>
      <c r="O503" s="2"/>
      <c r="P503" s="2"/>
      <c r="S503" s="2"/>
      <c r="T503" s="2"/>
      <c r="U503" s="2"/>
      <c r="V503" s="2"/>
      <c r="Y503" s="2"/>
      <c r="Z503" s="2"/>
      <c r="AA503" s="2"/>
      <c r="AB503" s="2"/>
      <c r="AC503" s="2"/>
      <c r="AD503" s="2"/>
      <c r="AG503" s="27"/>
      <c r="AH503" s="27"/>
      <c r="AI503" s="27"/>
      <c r="AJ503" s="27"/>
      <c r="AK503" s="27"/>
      <c r="AL503" s="27"/>
      <c r="AM503" s="27"/>
      <c r="AN503" s="4"/>
      <c r="AO503" s="4"/>
    </row>
    <row r="504" spans="1:41" s="5" customFormat="1" x14ac:dyDescent="0.25">
      <c r="A504" s="8"/>
      <c r="B504" s="2"/>
      <c r="C504" s="2"/>
      <c r="D504" s="2"/>
      <c r="E504" s="7"/>
      <c r="M504" s="2"/>
      <c r="N504" s="2"/>
      <c r="O504" s="2"/>
      <c r="P504" s="2"/>
      <c r="S504" s="2"/>
      <c r="T504" s="2"/>
      <c r="U504" s="2"/>
      <c r="V504" s="2"/>
      <c r="Y504" s="2"/>
      <c r="Z504" s="2"/>
      <c r="AA504" s="2"/>
      <c r="AB504" s="2"/>
      <c r="AC504" s="2"/>
      <c r="AD504" s="2"/>
      <c r="AG504" s="27"/>
      <c r="AH504" s="27"/>
      <c r="AI504" s="27"/>
      <c r="AJ504" s="27"/>
      <c r="AK504" s="27"/>
      <c r="AL504" s="27"/>
      <c r="AM504" s="27"/>
      <c r="AN504" s="4"/>
      <c r="AO504" s="4"/>
    </row>
    <row r="505" spans="1:41" s="5" customFormat="1" x14ac:dyDescent="0.25">
      <c r="A505" s="8"/>
      <c r="B505" s="2"/>
      <c r="C505" s="2"/>
      <c r="D505" s="2"/>
      <c r="E505" s="7"/>
      <c r="M505" s="2"/>
      <c r="N505" s="2"/>
      <c r="O505" s="2"/>
      <c r="P505" s="2"/>
      <c r="S505" s="2"/>
      <c r="T505" s="2"/>
      <c r="U505" s="2"/>
      <c r="V505" s="2"/>
      <c r="Y505" s="2"/>
      <c r="Z505" s="2"/>
      <c r="AA505" s="2"/>
      <c r="AB505" s="2"/>
      <c r="AC505" s="2"/>
      <c r="AD505" s="2"/>
      <c r="AG505" s="27"/>
      <c r="AH505" s="27"/>
      <c r="AI505" s="27"/>
      <c r="AJ505" s="27"/>
      <c r="AK505" s="27"/>
      <c r="AL505" s="27"/>
      <c r="AM505" s="27"/>
      <c r="AN505" s="4"/>
      <c r="AO505" s="4"/>
    </row>
    <row r="506" spans="1:41" s="5" customFormat="1" x14ac:dyDescent="0.25">
      <c r="A506" s="8"/>
      <c r="B506" s="2"/>
      <c r="C506" s="2"/>
      <c r="D506" s="2"/>
      <c r="E506" s="7"/>
      <c r="M506" s="2"/>
      <c r="N506" s="2"/>
      <c r="O506" s="2"/>
      <c r="P506" s="2"/>
      <c r="S506" s="2"/>
      <c r="T506" s="2"/>
      <c r="U506" s="2"/>
      <c r="V506" s="2"/>
      <c r="Y506" s="2"/>
      <c r="Z506" s="2"/>
      <c r="AA506" s="2"/>
      <c r="AB506" s="2"/>
      <c r="AC506" s="2"/>
      <c r="AD506" s="2"/>
      <c r="AG506" s="27"/>
      <c r="AH506" s="27"/>
      <c r="AI506" s="27"/>
      <c r="AJ506" s="27"/>
      <c r="AK506" s="27"/>
      <c r="AL506" s="27"/>
      <c r="AM506" s="27"/>
      <c r="AN506" s="4"/>
      <c r="AO506" s="4"/>
    </row>
    <row r="507" spans="1:41" s="5" customFormat="1" x14ac:dyDescent="0.25">
      <c r="A507" s="8"/>
      <c r="B507" s="2"/>
      <c r="C507" s="2"/>
      <c r="D507" s="2"/>
      <c r="E507" s="7"/>
      <c r="M507" s="2"/>
      <c r="N507" s="2"/>
      <c r="O507" s="2"/>
      <c r="P507" s="2"/>
      <c r="S507" s="2"/>
      <c r="T507" s="2"/>
      <c r="U507" s="2"/>
      <c r="V507" s="2"/>
      <c r="Y507" s="2"/>
      <c r="Z507" s="2"/>
      <c r="AA507" s="2"/>
      <c r="AB507" s="2"/>
      <c r="AC507" s="2"/>
      <c r="AD507" s="2"/>
      <c r="AG507" s="27"/>
      <c r="AH507" s="27"/>
      <c r="AI507" s="27"/>
      <c r="AJ507" s="27"/>
      <c r="AK507" s="27"/>
      <c r="AL507" s="27"/>
      <c r="AM507" s="27"/>
      <c r="AN507" s="4"/>
      <c r="AO507" s="4"/>
    </row>
    <row r="508" spans="1:41" s="5" customFormat="1" x14ac:dyDescent="0.25">
      <c r="A508" s="8"/>
      <c r="B508" s="2"/>
      <c r="C508" s="2"/>
      <c r="D508" s="2"/>
      <c r="E508" s="7"/>
      <c r="M508" s="2"/>
      <c r="N508" s="2"/>
      <c r="O508" s="2"/>
      <c r="P508" s="2"/>
      <c r="S508" s="2"/>
      <c r="T508" s="2"/>
      <c r="U508" s="2"/>
      <c r="V508" s="2"/>
      <c r="Y508" s="2"/>
      <c r="Z508" s="2"/>
      <c r="AA508" s="2"/>
      <c r="AB508" s="2"/>
      <c r="AC508" s="2"/>
      <c r="AD508" s="2"/>
      <c r="AG508" s="27"/>
      <c r="AH508" s="27"/>
      <c r="AI508" s="27"/>
      <c r="AJ508" s="27"/>
      <c r="AK508" s="27"/>
      <c r="AL508" s="27"/>
      <c r="AM508" s="27"/>
      <c r="AN508" s="4"/>
      <c r="AO508" s="4"/>
    </row>
    <row r="509" spans="1:41" s="5" customFormat="1" x14ac:dyDescent="0.25">
      <c r="A509" s="8"/>
      <c r="B509" s="2"/>
      <c r="C509" s="2"/>
      <c r="D509" s="2"/>
      <c r="E509" s="7"/>
      <c r="M509" s="2"/>
      <c r="N509" s="2"/>
      <c r="O509" s="2"/>
      <c r="P509" s="2"/>
      <c r="S509" s="2"/>
      <c r="T509" s="2"/>
      <c r="U509" s="2"/>
      <c r="V509" s="2"/>
      <c r="Y509" s="2"/>
      <c r="Z509" s="2"/>
      <c r="AA509" s="2"/>
      <c r="AB509" s="2"/>
      <c r="AC509" s="2"/>
      <c r="AD509" s="2"/>
      <c r="AG509" s="27"/>
      <c r="AH509" s="27"/>
      <c r="AI509" s="27"/>
      <c r="AJ509" s="27"/>
      <c r="AK509" s="27"/>
      <c r="AL509" s="27"/>
      <c r="AM509" s="27"/>
      <c r="AN509" s="4"/>
      <c r="AO509" s="4"/>
    </row>
    <row r="510" spans="1:41" s="5" customFormat="1" x14ac:dyDescent="0.25">
      <c r="A510" s="8"/>
      <c r="B510" s="2"/>
      <c r="C510" s="2"/>
      <c r="D510" s="2"/>
      <c r="E510" s="7"/>
      <c r="M510" s="2"/>
      <c r="N510" s="2"/>
      <c r="O510" s="2"/>
      <c r="P510" s="2"/>
      <c r="S510" s="2"/>
      <c r="T510" s="2"/>
      <c r="U510" s="2"/>
      <c r="V510" s="2"/>
      <c r="Y510" s="2"/>
      <c r="Z510" s="2"/>
      <c r="AA510" s="2"/>
      <c r="AB510" s="2"/>
      <c r="AC510" s="2"/>
      <c r="AD510" s="2"/>
      <c r="AG510" s="27"/>
      <c r="AH510" s="27"/>
      <c r="AI510" s="27"/>
      <c r="AJ510" s="27"/>
      <c r="AK510" s="27"/>
      <c r="AL510" s="27"/>
      <c r="AM510" s="27"/>
      <c r="AN510" s="4"/>
      <c r="AO510" s="4"/>
    </row>
    <row r="511" spans="1:41" s="5" customFormat="1" x14ac:dyDescent="0.25">
      <c r="A511" s="8"/>
      <c r="B511" s="2"/>
      <c r="C511" s="2"/>
      <c r="D511" s="2"/>
      <c r="E511" s="7"/>
      <c r="M511" s="2"/>
      <c r="N511" s="2"/>
      <c r="O511" s="2"/>
      <c r="P511" s="2"/>
      <c r="S511" s="2"/>
      <c r="T511" s="2"/>
      <c r="U511" s="2"/>
      <c r="V511" s="2"/>
      <c r="Y511" s="2"/>
      <c r="Z511" s="2"/>
      <c r="AA511" s="2"/>
      <c r="AB511" s="2"/>
      <c r="AC511" s="2"/>
      <c r="AD511" s="2"/>
      <c r="AG511" s="27"/>
      <c r="AH511" s="27"/>
      <c r="AI511" s="27"/>
      <c r="AJ511" s="27"/>
      <c r="AK511" s="27"/>
      <c r="AL511" s="27"/>
      <c r="AM511" s="27"/>
      <c r="AN511" s="4"/>
      <c r="AO511" s="4"/>
    </row>
    <row r="512" spans="1:41" s="5" customFormat="1" x14ac:dyDescent="0.25">
      <c r="A512" s="8"/>
      <c r="B512" s="2"/>
      <c r="C512" s="2"/>
      <c r="D512" s="2"/>
      <c r="E512" s="7"/>
      <c r="M512" s="2"/>
      <c r="N512" s="2"/>
      <c r="O512" s="2"/>
      <c r="P512" s="2"/>
      <c r="S512" s="2"/>
      <c r="T512" s="2"/>
      <c r="U512" s="2"/>
      <c r="V512" s="2"/>
      <c r="Y512" s="2"/>
      <c r="Z512" s="2"/>
      <c r="AA512" s="2"/>
      <c r="AB512" s="2"/>
      <c r="AC512" s="2"/>
      <c r="AD512" s="2"/>
      <c r="AG512" s="27"/>
      <c r="AH512" s="27"/>
      <c r="AI512" s="27"/>
      <c r="AJ512" s="27"/>
      <c r="AK512" s="27"/>
      <c r="AL512" s="27"/>
      <c r="AM512" s="27"/>
      <c r="AN512" s="4"/>
      <c r="AO512" s="4"/>
    </row>
    <row r="513" spans="1:41" s="5" customFormat="1" x14ac:dyDescent="0.25">
      <c r="A513" s="8"/>
      <c r="B513" s="2"/>
      <c r="C513" s="2"/>
      <c r="D513" s="2"/>
      <c r="E513" s="7"/>
      <c r="M513" s="2"/>
      <c r="N513" s="2"/>
      <c r="O513" s="2"/>
      <c r="P513" s="2"/>
      <c r="S513" s="2"/>
      <c r="T513" s="2"/>
      <c r="U513" s="2"/>
      <c r="V513" s="2"/>
      <c r="Y513" s="2"/>
      <c r="Z513" s="2"/>
      <c r="AA513" s="2"/>
      <c r="AB513" s="2"/>
      <c r="AC513" s="2"/>
      <c r="AD513" s="2"/>
      <c r="AG513" s="27"/>
      <c r="AH513" s="27"/>
      <c r="AI513" s="27"/>
      <c r="AJ513" s="27"/>
      <c r="AK513" s="27"/>
      <c r="AL513" s="27"/>
      <c r="AM513" s="27"/>
      <c r="AN513" s="4"/>
      <c r="AO513" s="4"/>
    </row>
    <row r="514" spans="1:41" s="5" customFormat="1" x14ac:dyDescent="0.25">
      <c r="A514" s="8"/>
      <c r="B514" s="2"/>
      <c r="C514" s="2"/>
      <c r="D514" s="2"/>
      <c r="E514" s="7"/>
      <c r="M514" s="2"/>
      <c r="N514" s="2"/>
      <c r="O514" s="2"/>
      <c r="P514" s="2"/>
      <c r="S514" s="2"/>
      <c r="T514" s="2"/>
      <c r="U514" s="2"/>
      <c r="V514" s="2"/>
      <c r="Y514" s="2"/>
      <c r="Z514" s="2"/>
      <c r="AA514" s="2"/>
      <c r="AB514" s="2"/>
      <c r="AC514" s="2"/>
      <c r="AD514" s="2"/>
      <c r="AG514" s="27"/>
      <c r="AH514" s="27"/>
      <c r="AI514" s="27"/>
      <c r="AJ514" s="27"/>
      <c r="AK514" s="27"/>
      <c r="AL514" s="27"/>
      <c r="AM514" s="27"/>
      <c r="AN514" s="4"/>
      <c r="AO514" s="4"/>
    </row>
    <row r="515" spans="1:41" s="5" customFormat="1" x14ac:dyDescent="0.25">
      <c r="A515" s="8"/>
      <c r="B515" s="2"/>
      <c r="C515" s="2"/>
      <c r="D515" s="2"/>
      <c r="E515" s="7"/>
      <c r="M515" s="2"/>
      <c r="N515" s="2"/>
      <c r="O515" s="2"/>
      <c r="P515" s="2"/>
      <c r="S515" s="2"/>
      <c r="T515" s="2"/>
      <c r="U515" s="2"/>
      <c r="V515" s="2"/>
      <c r="Y515" s="2"/>
      <c r="Z515" s="2"/>
      <c r="AA515" s="2"/>
      <c r="AB515" s="2"/>
      <c r="AC515" s="2"/>
      <c r="AD515" s="2"/>
      <c r="AG515" s="27"/>
      <c r="AH515" s="27"/>
      <c r="AI515" s="27"/>
      <c r="AJ515" s="27"/>
      <c r="AK515" s="27"/>
      <c r="AL515" s="27"/>
      <c r="AM515" s="27"/>
      <c r="AN515" s="4"/>
      <c r="AO515" s="4"/>
    </row>
    <row r="516" spans="1:41" s="5" customFormat="1" x14ac:dyDescent="0.25">
      <c r="A516" s="8"/>
      <c r="B516" s="2"/>
      <c r="C516" s="2"/>
      <c r="D516" s="2"/>
      <c r="E516" s="7"/>
      <c r="M516" s="2"/>
      <c r="N516" s="2"/>
      <c r="O516" s="2"/>
      <c r="P516" s="2"/>
      <c r="S516" s="2"/>
      <c r="T516" s="2"/>
      <c r="U516" s="2"/>
      <c r="V516" s="2"/>
      <c r="Y516" s="2"/>
      <c r="Z516" s="2"/>
      <c r="AA516" s="2"/>
      <c r="AB516" s="2"/>
      <c r="AC516" s="2"/>
      <c r="AD516" s="2"/>
      <c r="AG516" s="27"/>
      <c r="AH516" s="27"/>
      <c r="AI516" s="27"/>
      <c r="AJ516" s="27"/>
      <c r="AK516" s="27"/>
      <c r="AL516" s="27"/>
      <c r="AM516" s="27"/>
      <c r="AN516" s="4"/>
      <c r="AO516" s="4"/>
    </row>
    <row r="517" spans="1:41" s="5" customFormat="1" x14ac:dyDescent="0.25">
      <c r="A517" s="8"/>
      <c r="B517" s="2"/>
      <c r="C517" s="2"/>
      <c r="D517" s="2"/>
      <c r="E517" s="7"/>
      <c r="M517" s="2"/>
      <c r="N517" s="2"/>
      <c r="O517" s="2"/>
      <c r="P517" s="2"/>
      <c r="S517" s="2"/>
      <c r="T517" s="2"/>
      <c r="U517" s="2"/>
      <c r="V517" s="2"/>
      <c r="Y517" s="2"/>
      <c r="Z517" s="2"/>
      <c r="AA517" s="2"/>
      <c r="AB517" s="2"/>
      <c r="AC517" s="2"/>
      <c r="AD517" s="2"/>
      <c r="AG517" s="27"/>
      <c r="AH517" s="27"/>
      <c r="AI517" s="27"/>
      <c r="AJ517" s="27"/>
      <c r="AK517" s="27"/>
      <c r="AL517" s="27"/>
      <c r="AM517" s="27"/>
      <c r="AN517" s="4"/>
      <c r="AO517" s="4"/>
    </row>
    <row r="518" spans="1:41" s="5" customFormat="1" x14ac:dyDescent="0.25">
      <c r="A518" s="8"/>
      <c r="B518" s="2"/>
      <c r="C518" s="2"/>
      <c r="D518" s="2"/>
      <c r="E518" s="7"/>
      <c r="M518" s="2"/>
      <c r="N518" s="2"/>
      <c r="O518" s="2"/>
      <c r="P518" s="2"/>
      <c r="S518" s="2"/>
      <c r="T518" s="2"/>
      <c r="U518" s="2"/>
      <c r="V518" s="2"/>
      <c r="Y518" s="2"/>
      <c r="Z518" s="2"/>
      <c r="AA518" s="2"/>
      <c r="AB518" s="2"/>
      <c r="AC518" s="2"/>
      <c r="AD518" s="2"/>
      <c r="AG518" s="27"/>
      <c r="AH518" s="27"/>
      <c r="AI518" s="27"/>
      <c r="AJ518" s="27"/>
      <c r="AK518" s="27"/>
      <c r="AL518" s="27"/>
      <c r="AM518" s="27"/>
      <c r="AN518" s="4"/>
      <c r="AO518" s="4"/>
    </row>
    <row r="519" spans="1:41" s="5" customFormat="1" x14ac:dyDescent="0.25">
      <c r="A519" s="8"/>
      <c r="B519" s="2"/>
      <c r="C519" s="2"/>
      <c r="D519" s="2"/>
      <c r="E519" s="7"/>
      <c r="M519" s="2"/>
      <c r="N519" s="2"/>
      <c r="O519" s="2"/>
      <c r="P519" s="2"/>
      <c r="S519" s="2"/>
      <c r="T519" s="2"/>
      <c r="U519" s="2"/>
      <c r="V519" s="2"/>
      <c r="Y519" s="2"/>
      <c r="Z519" s="2"/>
      <c r="AA519" s="2"/>
      <c r="AB519" s="2"/>
      <c r="AC519" s="2"/>
      <c r="AD519" s="2"/>
      <c r="AG519" s="27"/>
      <c r="AH519" s="27"/>
      <c r="AI519" s="27"/>
      <c r="AJ519" s="27"/>
      <c r="AK519" s="27"/>
      <c r="AL519" s="27"/>
      <c r="AM519" s="27"/>
      <c r="AN519" s="4"/>
      <c r="AO519" s="4"/>
    </row>
    <row r="520" spans="1:41" s="5" customFormat="1" x14ac:dyDescent="0.25">
      <c r="A520" s="8"/>
      <c r="B520" s="2"/>
      <c r="C520" s="2"/>
      <c r="D520" s="2"/>
      <c r="E520" s="7"/>
      <c r="M520" s="2"/>
      <c r="N520" s="2"/>
      <c r="O520" s="2"/>
      <c r="P520" s="2"/>
      <c r="S520" s="2"/>
      <c r="T520" s="2"/>
      <c r="U520" s="2"/>
      <c r="V520" s="2"/>
      <c r="Y520" s="2"/>
      <c r="Z520" s="2"/>
      <c r="AA520" s="2"/>
      <c r="AB520" s="2"/>
      <c r="AC520" s="2"/>
      <c r="AD520" s="2"/>
      <c r="AG520" s="27"/>
      <c r="AH520" s="27"/>
      <c r="AI520" s="27"/>
      <c r="AJ520" s="27"/>
      <c r="AK520" s="27"/>
      <c r="AL520" s="27"/>
      <c r="AM520" s="27"/>
      <c r="AN520" s="4"/>
      <c r="AO520" s="4"/>
    </row>
    <row r="521" spans="1:41" s="5" customFormat="1" x14ac:dyDescent="0.25">
      <c r="A521" s="8"/>
      <c r="B521" s="2"/>
      <c r="C521" s="2"/>
      <c r="D521" s="2"/>
      <c r="E521" s="7"/>
      <c r="M521" s="2"/>
      <c r="N521" s="2"/>
      <c r="O521" s="2"/>
      <c r="P521" s="2"/>
      <c r="S521" s="2"/>
      <c r="T521" s="2"/>
      <c r="U521" s="2"/>
      <c r="V521" s="2"/>
      <c r="Y521" s="2"/>
      <c r="Z521" s="2"/>
      <c r="AA521" s="2"/>
      <c r="AB521" s="2"/>
      <c r="AC521" s="2"/>
      <c r="AD521" s="2"/>
      <c r="AG521" s="27"/>
      <c r="AH521" s="27"/>
      <c r="AI521" s="27"/>
      <c r="AJ521" s="27"/>
      <c r="AK521" s="27"/>
      <c r="AL521" s="27"/>
      <c r="AM521" s="27"/>
      <c r="AN521" s="4"/>
      <c r="AO521" s="4"/>
    </row>
    <row r="522" spans="1:41" s="5" customFormat="1" x14ac:dyDescent="0.25">
      <c r="A522" s="8"/>
      <c r="B522" s="2"/>
      <c r="C522" s="2"/>
      <c r="D522" s="2"/>
      <c r="E522" s="7"/>
      <c r="M522" s="2"/>
      <c r="N522" s="2"/>
      <c r="O522" s="2"/>
      <c r="P522" s="2"/>
      <c r="S522" s="2"/>
      <c r="T522" s="2"/>
      <c r="U522" s="2"/>
      <c r="V522" s="2"/>
      <c r="Y522" s="2"/>
      <c r="Z522" s="2"/>
      <c r="AA522" s="2"/>
      <c r="AB522" s="2"/>
      <c r="AC522" s="2"/>
      <c r="AD522" s="2"/>
      <c r="AG522" s="27"/>
      <c r="AH522" s="27"/>
      <c r="AI522" s="27"/>
      <c r="AJ522" s="27"/>
      <c r="AK522" s="27"/>
      <c r="AL522" s="27"/>
      <c r="AM522" s="27"/>
      <c r="AN522" s="4"/>
      <c r="AO522" s="4"/>
    </row>
    <row r="523" spans="1:41" s="5" customFormat="1" x14ac:dyDescent="0.25">
      <c r="A523" s="8"/>
      <c r="B523" s="2"/>
      <c r="C523" s="2"/>
      <c r="D523" s="2"/>
      <c r="E523" s="7"/>
      <c r="M523" s="2"/>
      <c r="N523" s="2"/>
      <c r="O523" s="2"/>
      <c r="P523" s="2"/>
      <c r="S523" s="2"/>
      <c r="T523" s="2"/>
      <c r="U523" s="2"/>
      <c r="V523" s="2"/>
      <c r="Y523" s="2"/>
      <c r="Z523" s="2"/>
      <c r="AA523" s="2"/>
      <c r="AB523" s="2"/>
      <c r="AC523" s="2"/>
      <c r="AD523" s="2"/>
      <c r="AG523" s="27"/>
      <c r="AH523" s="27"/>
      <c r="AI523" s="27"/>
      <c r="AJ523" s="27"/>
      <c r="AK523" s="27"/>
      <c r="AL523" s="27"/>
      <c r="AM523" s="27"/>
      <c r="AN523" s="4"/>
      <c r="AO523" s="4"/>
    </row>
    <row r="524" spans="1:41" s="5" customFormat="1" x14ac:dyDescent="0.25">
      <c r="A524" s="8"/>
      <c r="B524" s="2"/>
      <c r="C524" s="2"/>
      <c r="D524" s="2"/>
      <c r="E524" s="7"/>
      <c r="M524" s="2"/>
      <c r="N524" s="2"/>
      <c r="O524" s="2"/>
      <c r="P524" s="2"/>
      <c r="S524" s="2"/>
      <c r="T524" s="2"/>
      <c r="U524" s="2"/>
      <c r="V524" s="2"/>
      <c r="Y524" s="2"/>
      <c r="Z524" s="2"/>
      <c r="AA524" s="2"/>
      <c r="AB524" s="2"/>
      <c r="AC524" s="2"/>
      <c r="AD524" s="2"/>
      <c r="AG524" s="27"/>
      <c r="AH524" s="27"/>
      <c r="AI524" s="27"/>
      <c r="AJ524" s="27"/>
      <c r="AK524" s="27"/>
      <c r="AL524" s="27"/>
      <c r="AM524" s="27"/>
      <c r="AN524" s="4"/>
      <c r="AO524" s="4"/>
    </row>
    <row r="525" spans="1:41" s="5" customFormat="1" x14ac:dyDescent="0.25">
      <c r="A525" s="8"/>
      <c r="B525" s="2"/>
      <c r="C525" s="2"/>
      <c r="D525" s="2"/>
      <c r="E525" s="7"/>
      <c r="M525" s="2"/>
      <c r="N525" s="2"/>
      <c r="O525" s="2"/>
      <c r="P525" s="2"/>
      <c r="S525" s="2"/>
      <c r="T525" s="2"/>
      <c r="U525" s="2"/>
      <c r="V525" s="2"/>
      <c r="Y525" s="2"/>
      <c r="Z525" s="2"/>
      <c r="AA525" s="2"/>
      <c r="AB525" s="2"/>
      <c r="AC525" s="2"/>
      <c r="AD525" s="2"/>
      <c r="AG525" s="27"/>
      <c r="AH525" s="27"/>
      <c r="AI525" s="27"/>
      <c r="AJ525" s="27"/>
      <c r="AK525" s="27"/>
      <c r="AL525" s="27"/>
      <c r="AM525" s="27"/>
      <c r="AN525" s="4"/>
      <c r="AO525" s="4"/>
    </row>
    <row r="526" spans="1:41" s="5" customFormat="1" x14ac:dyDescent="0.25">
      <c r="A526" s="8"/>
      <c r="B526" s="2"/>
      <c r="C526" s="2"/>
      <c r="D526" s="2"/>
      <c r="E526" s="7"/>
      <c r="M526" s="2"/>
      <c r="N526" s="2"/>
      <c r="O526" s="2"/>
      <c r="P526" s="2"/>
      <c r="S526" s="2"/>
      <c r="T526" s="2"/>
      <c r="U526" s="2"/>
      <c r="V526" s="2"/>
      <c r="Y526" s="2"/>
      <c r="Z526" s="2"/>
      <c r="AA526" s="2"/>
      <c r="AB526" s="2"/>
      <c r="AC526" s="2"/>
      <c r="AD526" s="2"/>
      <c r="AG526" s="27"/>
      <c r="AH526" s="27"/>
      <c r="AI526" s="27"/>
      <c r="AJ526" s="27"/>
      <c r="AK526" s="27"/>
      <c r="AL526" s="27"/>
      <c r="AM526" s="27"/>
      <c r="AN526" s="4"/>
      <c r="AO526" s="4"/>
    </row>
    <row r="527" spans="1:41" s="5" customFormat="1" x14ac:dyDescent="0.25">
      <c r="A527" s="8"/>
      <c r="B527" s="2"/>
      <c r="C527" s="2"/>
      <c r="D527" s="2"/>
      <c r="E527" s="7"/>
      <c r="M527" s="2"/>
      <c r="N527" s="2"/>
      <c r="O527" s="2"/>
      <c r="P527" s="2"/>
      <c r="S527" s="2"/>
      <c r="T527" s="2"/>
      <c r="U527" s="2"/>
      <c r="V527" s="2"/>
      <c r="Y527" s="2"/>
      <c r="Z527" s="2"/>
      <c r="AA527" s="2"/>
      <c r="AB527" s="2"/>
      <c r="AC527" s="2"/>
      <c r="AD527" s="2"/>
      <c r="AG527" s="27"/>
      <c r="AH527" s="27"/>
      <c r="AI527" s="27"/>
      <c r="AJ527" s="27"/>
      <c r="AK527" s="27"/>
      <c r="AL527" s="27"/>
      <c r="AM527" s="27"/>
      <c r="AN527" s="4"/>
      <c r="AO527" s="4"/>
    </row>
    <row r="528" spans="1:41" s="5" customFormat="1" x14ac:dyDescent="0.25">
      <c r="A528" s="8"/>
      <c r="B528" s="2"/>
      <c r="C528" s="2"/>
      <c r="D528" s="2"/>
      <c r="E528" s="7"/>
      <c r="M528" s="2"/>
      <c r="N528" s="2"/>
      <c r="O528" s="2"/>
      <c r="P528" s="2"/>
      <c r="S528" s="2"/>
      <c r="T528" s="2"/>
      <c r="U528" s="2"/>
      <c r="V528" s="2"/>
      <c r="Y528" s="2"/>
      <c r="Z528" s="2"/>
      <c r="AA528" s="2"/>
      <c r="AB528" s="2"/>
      <c r="AC528" s="2"/>
      <c r="AD528" s="2"/>
      <c r="AG528" s="27"/>
      <c r="AH528" s="27"/>
      <c r="AI528" s="27"/>
      <c r="AJ528" s="27"/>
      <c r="AK528" s="27"/>
      <c r="AL528" s="27"/>
      <c r="AM528" s="27"/>
      <c r="AN528" s="4"/>
      <c r="AO528" s="4"/>
    </row>
    <row r="529" spans="1:41" s="5" customFormat="1" x14ac:dyDescent="0.25">
      <c r="A529" s="8"/>
      <c r="B529" s="2"/>
      <c r="C529" s="2"/>
      <c r="D529" s="2"/>
      <c r="E529" s="7"/>
      <c r="M529" s="2"/>
      <c r="N529" s="2"/>
      <c r="O529" s="2"/>
      <c r="P529" s="2"/>
      <c r="S529" s="2"/>
      <c r="T529" s="2"/>
      <c r="U529" s="2"/>
      <c r="V529" s="2"/>
      <c r="Y529" s="2"/>
      <c r="Z529" s="2"/>
      <c r="AA529" s="2"/>
      <c r="AB529" s="2"/>
      <c r="AC529" s="2"/>
      <c r="AD529" s="2"/>
      <c r="AG529" s="27"/>
      <c r="AH529" s="27"/>
      <c r="AI529" s="27"/>
      <c r="AJ529" s="27"/>
      <c r="AK529" s="27"/>
      <c r="AL529" s="27"/>
      <c r="AM529" s="27"/>
      <c r="AN529" s="4"/>
      <c r="AO529" s="4"/>
    </row>
    <row r="530" spans="1:41" s="5" customFormat="1" x14ac:dyDescent="0.25">
      <c r="A530" s="8"/>
      <c r="B530" s="2"/>
      <c r="C530" s="2"/>
      <c r="D530" s="2"/>
      <c r="E530" s="7"/>
      <c r="M530" s="2"/>
      <c r="N530" s="2"/>
      <c r="O530" s="2"/>
      <c r="P530" s="2"/>
      <c r="S530" s="2"/>
      <c r="T530" s="2"/>
      <c r="U530" s="2"/>
      <c r="V530" s="2"/>
      <c r="Y530" s="2"/>
      <c r="Z530" s="2"/>
      <c r="AA530" s="2"/>
      <c r="AB530" s="2"/>
      <c r="AC530" s="2"/>
      <c r="AD530" s="2"/>
      <c r="AG530" s="27"/>
      <c r="AH530" s="27"/>
      <c r="AI530" s="27"/>
      <c r="AJ530" s="27"/>
      <c r="AK530" s="27"/>
      <c r="AL530" s="27"/>
      <c r="AM530" s="27"/>
      <c r="AN530" s="4"/>
      <c r="AO530" s="4"/>
    </row>
    <row r="531" spans="1:41" s="5" customFormat="1" x14ac:dyDescent="0.25">
      <c r="A531" s="8"/>
      <c r="B531" s="2"/>
      <c r="C531" s="2"/>
      <c r="D531" s="2"/>
      <c r="E531" s="7"/>
      <c r="M531" s="2"/>
      <c r="N531" s="2"/>
      <c r="O531" s="2"/>
      <c r="P531" s="2"/>
      <c r="S531" s="2"/>
      <c r="T531" s="2"/>
      <c r="U531" s="2"/>
      <c r="V531" s="2"/>
      <c r="Y531" s="2"/>
      <c r="Z531" s="2"/>
      <c r="AA531" s="2"/>
      <c r="AB531" s="2"/>
      <c r="AC531" s="2"/>
      <c r="AD531" s="2"/>
      <c r="AG531" s="27"/>
      <c r="AH531" s="27"/>
      <c r="AI531" s="27"/>
      <c r="AJ531" s="27"/>
      <c r="AK531" s="27"/>
      <c r="AL531" s="27"/>
      <c r="AM531" s="27"/>
      <c r="AN531" s="4"/>
      <c r="AO531" s="4"/>
    </row>
    <row r="532" spans="1:41" s="5" customFormat="1" x14ac:dyDescent="0.25">
      <c r="A532" s="8"/>
      <c r="B532" s="2"/>
      <c r="C532" s="2"/>
      <c r="D532" s="2"/>
      <c r="E532" s="7"/>
      <c r="M532" s="2"/>
      <c r="N532" s="2"/>
      <c r="O532" s="2"/>
      <c r="P532" s="2"/>
      <c r="S532" s="2"/>
      <c r="T532" s="2"/>
      <c r="U532" s="2"/>
      <c r="V532" s="2"/>
      <c r="Y532" s="2"/>
      <c r="Z532" s="2"/>
      <c r="AA532" s="2"/>
      <c r="AB532" s="2"/>
      <c r="AC532" s="2"/>
      <c r="AD532" s="2"/>
      <c r="AG532" s="27"/>
      <c r="AH532" s="27"/>
      <c r="AI532" s="27"/>
      <c r="AJ532" s="27"/>
      <c r="AK532" s="27"/>
      <c r="AL532" s="27"/>
      <c r="AM532" s="27"/>
      <c r="AN532" s="4"/>
      <c r="AO532" s="4"/>
    </row>
    <row r="533" spans="1:41" s="5" customFormat="1" x14ac:dyDescent="0.25">
      <c r="A533" s="8"/>
      <c r="B533" s="2"/>
      <c r="C533" s="2"/>
      <c r="D533" s="2"/>
      <c r="E533" s="7"/>
      <c r="M533" s="2"/>
      <c r="N533" s="2"/>
      <c r="O533" s="2"/>
      <c r="P533" s="2"/>
      <c r="S533" s="2"/>
      <c r="T533" s="2"/>
      <c r="U533" s="2"/>
      <c r="V533" s="2"/>
      <c r="Y533" s="2"/>
      <c r="Z533" s="2"/>
      <c r="AA533" s="2"/>
      <c r="AB533" s="2"/>
      <c r="AC533" s="2"/>
      <c r="AD533" s="2"/>
      <c r="AG533" s="27"/>
      <c r="AH533" s="27"/>
      <c r="AI533" s="27"/>
      <c r="AJ533" s="27"/>
      <c r="AK533" s="27"/>
      <c r="AL533" s="27"/>
      <c r="AM533" s="27"/>
      <c r="AN533" s="4"/>
      <c r="AO533" s="4"/>
    </row>
    <row r="534" spans="1:41" s="5" customFormat="1" x14ac:dyDescent="0.25">
      <c r="A534" s="8"/>
      <c r="B534" s="2"/>
      <c r="C534" s="2"/>
      <c r="D534" s="2"/>
      <c r="E534" s="7"/>
      <c r="M534" s="2"/>
      <c r="N534" s="2"/>
      <c r="O534" s="2"/>
      <c r="P534" s="2"/>
      <c r="S534" s="2"/>
      <c r="T534" s="2"/>
      <c r="U534" s="2"/>
      <c r="V534" s="2"/>
      <c r="Y534" s="2"/>
      <c r="Z534" s="2"/>
      <c r="AA534" s="2"/>
      <c r="AB534" s="2"/>
      <c r="AC534" s="2"/>
      <c r="AD534" s="2"/>
      <c r="AG534" s="27"/>
      <c r="AH534" s="27"/>
      <c r="AI534" s="27"/>
      <c r="AJ534" s="27"/>
      <c r="AK534" s="27"/>
      <c r="AL534" s="27"/>
      <c r="AM534" s="27"/>
      <c r="AN534" s="4"/>
      <c r="AO534" s="4"/>
    </row>
    <row r="535" spans="1:41" s="5" customFormat="1" x14ac:dyDescent="0.25">
      <c r="A535" s="8"/>
      <c r="B535" s="2"/>
      <c r="C535" s="2"/>
      <c r="D535" s="2"/>
      <c r="E535" s="7"/>
      <c r="M535" s="2"/>
      <c r="N535" s="2"/>
      <c r="O535" s="2"/>
      <c r="P535" s="2"/>
      <c r="S535" s="2"/>
      <c r="T535" s="2"/>
      <c r="U535" s="2"/>
      <c r="V535" s="2"/>
      <c r="Y535" s="2"/>
      <c r="Z535" s="2"/>
      <c r="AA535" s="2"/>
      <c r="AB535" s="2"/>
      <c r="AC535" s="2"/>
      <c r="AD535" s="2"/>
      <c r="AG535" s="27"/>
      <c r="AH535" s="27"/>
      <c r="AI535" s="27"/>
      <c r="AJ535" s="27"/>
      <c r="AK535" s="27"/>
      <c r="AL535" s="27"/>
      <c r="AM535" s="27"/>
      <c r="AN535" s="4"/>
      <c r="AO535" s="4"/>
    </row>
    <row r="536" spans="1:41" s="5" customFormat="1" x14ac:dyDescent="0.25">
      <c r="A536" s="8"/>
      <c r="B536" s="2"/>
      <c r="C536" s="2"/>
      <c r="D536" s="2"/>
      <c r="E536" s="7"/>
      <c r="M536" s="2"/>
      <c r="N536" s="2"/>
      <c r="O536" s="2"/>
      <c r="P536" s="2"/>
      <c r="S536" s="2"/>
      <c r="T536" s="2"/>
      <c r="U536" s="2"/>
      <c r="V536" s="2"/>
      <c r="Y536" s="2"/>
      <c r="Z536" s="2"/>
      <c r="AA536" s="2"/>
      <c r="AB536" s="2"/>
      <c r="AC536" s="2"/>
      <c r="AD536" s="2"/>
      <c r="AG536" s="27"/>
      <c r="AH536" s="27"/>
      <c r="AI536" s="27"/>
      <c r="AJ536" s="27"/>
      <c r="AK536" s="27"/>
      <c r="AL536" s="27"/>
      <c r="AM536" s="27"/>
      <c r="AN536" s="4"/>
      <c r="AO536" s="4"/>
    </row>
    <row r="537" spans="1:41" s="5" customFormat="1" x14ac:dyDescent="0.25">
      <c r="A537" s="8"/>
      <c r="B537" s="2"/>
      <c r="C537" s="2"/>
      <c r="D537" s="2"/>
      <c r="E537" s="7"/>
      <c r="M537" s="2"/>
      <c r="N537" s="2"/>
      <c r="O537" s="2"/>
      <c r="P537" s="2"/>
      <c r="S537" s="2"/>
      <c r="T537" s="2"/>
      <c r="U537" s="2"/>
      <c r="V537" s="2"/>
      <c r="Y537" s="2"/>
      <c r="Z537" s="2"/>
      <c r="AA537" s="2"/>
      <c r="AB537" s="2"/>
      <c r="AC537" s="2"/>
      <c r="AD537" s="2"/>
      <c r="AG537" s="27"/>
      <c r="AH537" s="27"/>
      <c r="AI537" s="27"/>
      <c r="AJ537" s="27"/>
      <c r="AK537" s="27"/>
      <c r="AL537" s="27"/>
      <c r="AM537" s="27"/>
      <c r="AN537" s="4"/>
      <c r="AO537" s="4"/>
    </row>
    <row r="538" spans="1:41" s="5" customFormat="1" x14ac:dyDescent="0.25">
      <c r="A538" s="8"/>
      <c r="B538" s="2"/>
      <c r="C538" s="2"/>
      <c r="D538" s="2"/>
      <c r="E538" s="7"/>
      <c r="M538" s="2"/>
      <c r="N538" s="2"/>
      <c r="O538" s="2"/>
      <c r="P538" s="2"/>
      <c r="S538" s="2"/>
      <c r="T538" s="2"/>
      <c r="U538" s="2"/>
      <c r="V538" s="2"/>
      <c r="Y538" s="2"/>
      <c r="Z538" s="2"/>
      <c r="AA538" s="2"/>
      <c r="AB538" s="2"/>
      <c r="AC538" s="2"/>
      <c r="AD538" s="2"/>
      <c r="AG538" s="27"/>
      <c r="AH538" s="27"/>
      <c r="AI538" s="27"/>
      <c r="AJ538" s="27"/>
      <c r="AK538" s="27"/>
      <c r="AL538" s="27"/>
      <c r="AM538" s="27"/>
      <c r="AN538" s="4"/>
      <c r="AO538" s="4"/>
    </row>
    <row r="539" spans="1:41" s="5" customFormat="1" x14ac:dyDescent="0.25">
      <c r="A539" s="8"/>
      <c r="B539" s="2"/>
      <c r="C539" s="2"/>
      <c r="D539" s="2"/>
      <c r="E539" s="7"/>
      <c r="M539" s="2"/>
      <c r="N539" s="2"/>
      <c r="O539" s="2"/>
      <c r="P539" s="2"/>
      <c r="S539" s="2"/>
      <c r="T539" s="2"/>
      <c r="U539" s="2"/>
      <c r="V539" s="2"/>
      <c r="Y539" s="2"/>
      <c r="Z539" s="2"/>
      <c r="AA539" s="2"/>
      <c r="AB539" s="2"/>
      <c r="AC539" s="2"/>
      <c r="AD539" s="2"/>
      <c r="AG539" s="27"/>
      <c r="AH539" s="27"/>
      <c r="AI539" s="27"/>
      <c r="AJ539" s="27"/>
      <c r="AK539" s="27"/>
      <c r="AL539" s="27"/>
      <c r="AM539" s="27"/>
      <c r="AN539" s="4"/>
      <c r="AO539" s="4"/>
    </row>
    <row r="540" spans="1:41" s="5" customFormat="1" x14ac:dyDescent="0.25">
      <c r="A540" s="8"/>
      <c r="B540" s="2"/>
      <c r="C540" s="2"/>
      <c r="D540" s="2"/>
      <c r="E540" s="7"/>
      <c r="M540" s="2"/>
      <c r="N540" s="2"/>
      <c r="O540" s="2"/>
      <c r="P540" s="2"/>
      <c r="S540" s="2"/>
      <c r="T540" s="2"/>
      <c r="U540" s="2"/>
      <c r="V540" s="2"/>
      <c r="Y540" s="2"/>
      <c r="Z540" s="2"/>
      <c r="AA540" s="2"/>
      <c r="AB540" s="2"/>
      <c r="AC540" s="2"/>
      <c r="AD540" s="2"/>
      <c r="AG540" s="27"/>
      <c r="AH540" s="27"/>
      <c r="AI540" s="27"/>
      <c r="AJ540" s="27"/>
      <c r="AK540" s="27"/>
      <c r="AL540" s="27"/>
      <c r="AM540" s="27"/>
      <c r="AN540" s="4"/>
      <c r="AO540" s="4"/>
    </row>
    <row r="541" spans="1:41" s="5" customFormat="1" x14ac:dyDescent="0.25">
      <c r="A541" s="8"/>
      <c r="B541" s="2"/>
      <c r="C541" s="2"/>
      <c r="D541" s="2"/>
      <c r="E541" s="7"/>
      <c r="M541" s="2"/>
      <c r="N541" s="2"/>
      <c r="O541" s="2"/>
      <c r="P541" s="2"/>
      <c r="S541" s="2"/>
      <c r="T541" s="2"/>
      <c r="U541" s="2"/>
      <c r="V541" s="2"/>
      <c r="Y541" s="2"/>
      <c r="Z541" s="2"/>
      <c r="AA541" s="2"/>
      <c r="AB541" s="2"/>
      <c r="AC541" s="2"/>
      <c r="AD541" s="2"/>
      <c r="AG541" s="27"/>
      <c r="AH541" s="27"/>
      <c r="AI541" s="27"/>
      <c r="AJ541" s="27"/>
      <c r="AK541" s="27"/>
      <c r="AL541" s="27"/>
      <c r="AM541" s="27"/>
      <c r="AN541" s="4"/>
      <c r="AO541" s="4"/>
    </row>
    <row r="542" spans="1:41" s="5" customFormat="1" x14ac:dyDescent="0.25">
      <c r="A542" s="8"/>
      <c r="B542" s="2"/>
      <c r="C542" s="2"/>
      <c r="D542" s="2"/>
      <c r="E542" s="7"/>
      <c r="M542" s="2"/>
      <c r="N542" s="2"/>
      <c r="O542" s="2"/>
      <c r="P542" s="2"/>
      <c r="S542" s="2"/>
      <c r="T542" s="2"/>
      <c r="U542" s="2"/>
      <c r="V542" s="2"/>
      <c r="Y542" s="2"/>
      <c r="Z542" s="2"/>
      <c r="AA542" s="2"/>
      <c r="AB542" s="2"/>
      <c r="AC542" s="2"/>
      <c r="AD542" s="2"/>
      <c r="AG542" s="27"/>
      <c r="AH542" s="27"/>
      <c r="AI542" s="27"/>
      <c r="AJ542" s="27"/>
      <c r="AK542" s="27"/>
      <c r="AL542" s="27"/>
      <c r="AM542" s="27"/>
      <c r="AN542" s="4"/>
      <c r="AO542" s="4"/>
    </row>
    <row r="543" spans="1:41" s="5" customFormat="1" x14ac:dyDescent="0.25">
      <c r="A543" s="8"/>
      <c r="B543" s="2"/>
      <c r="C543" s="2"/>
      <c r="D543" s="2"/>
      <c r="E543" s="7"/>
      <c r="M543" s="2"/>
      <c r="N543" s="2"/>
      <c r="O543" s="2"/>
      <c r="P543" s="2"/>
      <c r="S543" s="2"/>
      <c r="T543" s="2"/>
      <c r="U543" s="2"/>
      <c r="V543" s="2"/>
      <c r="Y543" s="2"/>
      <c r="Z543" s="2"/>
      <c r="AA543" s="2"/>
      <c r="AB543" s="2"/>
      <c r="AC543" s="2"/>
      <c r="AD543" s="2"/>
      <c r="AG543" s="27"/>
      <c r="AH543" s="27"/>
      <c r="AI543" s="27"/>
      <c r="AJ543" s="27"/>
      <c r="AK543" s="27"/>
      <c r="AL543" s="27"/>
      <c r="AM543" s="27"/>
      <c r="AN543" s="4"/>
      <c r="AO543" s="4"/>
    </row>
    <row r="544" spans="1:41" s="5" customFormat="1" x14ac:dyDescent="0.25">
      <c r="A544" s="8"/>
      <c r="B544" s="2"/>
      <c r="C544" s="2"/>
      <c r="D544" s="2"/>
      <c r="E544" s="7"/>
      <c r="M544" s="2"/>
      <c r="N544" s="2"/>
      <c r="O544" s="2"/>
      <c r="P544" s="2"/>
      <c r="S544" s="2"/>
      <c r="T544" s="2"/>
      <c r="U544" s="2"/>
      <c r="V544" s="2"/>
      <c r="Y544" s="2"/>
      <c r="Z544" s="2"/>
      <c r="AA544" s="2"/>
      <c r="AB544" s="2"/>
      <c r="AC544" s="2"/>
      <c r="AD544" s="2"/>
      <c r="AG544" s="27"/>
      <c r="AH544" s="27"/>
      <c r="AI544" s="27"/>
      <c r="AJ544" s="27"/>
      <c r="AK544" s="27"/>
      <c r="AL544" s="27"/>
      <c r="AM544" s="27"/>
      <c r="AN544" s="4"/>
      <c r="AO544" s="4"/>
    </row>
    <row r="545" spans="1:41" s="5" customFormat="1" x14ac:dyDescent="0.25">
      <c r="A545" s="8"/>
      <c r="B545" s="2"/>
      <c r="C545" s="2"/>
      <c r="D545" s="2"/>
      <c r="E545" s="7"/>
      <c r="M545" s="2"/>
      <c r="N545" s="2"/>
      <c r="O545" s="2"/>
      <c r="P545" s="2"/>
      <c r="S545" s="2"/>
      <c r="T545" s="2"/>
      <c r="U545" s="2"/>
      <c r="V545" s="2"/>
      <c r="Y545" s="2"/>
      <c r="Z545" s="2"/>
      <c r="AA545" s="2"/>
      <c r="AB545" s="2"/>
      <c r="AC545" s="2"/>
      <c r="AD545" s="2"/>
      <c r="AG545" s="27"/>
      <c r="AH545" s="27"/>
      <c r="AI545" s="27"/>
      <c r="AJ545" s="27"/>
      <c r="AK545" s="27"/>
      <c r="AL545" s="27"/>
      <c r="AM545" s="27"/>
      <c r="AN545" s="4"/>
      <c r="AO545" s="4"/>
    </row>
    <row r="546" spans="1:41" s="5" customFormat="1" x14ac:dyDescent="0.25">
      <c r="A546" s="8"/>
      <c r="B546" s="2"/>
      <c r="C546" s="2"/>
      <c r="D546" s="2"/>
      <c r="E546" s="7"/>
      <c r="M546" s="2"/>
      <c r="N546" s="2"/>
      <c r="O546" s="2"/>
      <c r="P546" s="2"/>
      <c r="S546" s="2"/>
      <c r="T546" s="2"/>
      <c r="U546" s="2"/>
      <c r="V546" s="2"/>
      <c r="Y546" s="2"/>
      <c r="Z546" s="2"/>
      <c r="AA546" s="2"/>
      <c r="AB546" s="2"/>
      <c r="AC546" s="2"/>
      <c r="AD546" s="2"/>
      <c r="AG546" s="27"/>
      <c r="AH546" s="27"/>
      <c r="AI546" s="27"/>
      <c r="AJ546" s="27"/>
      <c r="AK546" s="27"/>
      <c r="AL546" s="27"/>
      <c r="AM546" s="27"/>
      <c r="AN546" s="4"/>
      <c r="AO546" s="4"/>
    </row>
    <row r="547" spans="1:41" s="5" customFormat="1" x14ac:dyDescent="0.25">
      <c r="A547" s="8"/>
      <c r="B547" s="2"/>
      <c r="C547" s="2"/>
      <c r="D547" s="2"/>
      <c r="E547" s="7"/>
      <c r="M547" s="2"/>
      <c r="N547" s="2"/>
      <c r="O547" s="2"/>
      <c r="P547" s="2"/>
      <c r="S547" s="2"/>
      <c r="T547" s="2"/>
      <c r="U547" s="2"/>
      <c r="V547" s="2"/>
      <c r="Y547" s="2"/>
      <c r="Z547" s="2"/>
      <c r="AA547" s="2"/>
      <c r="AB547" s="2"/>
      <c r="AC547" s="2"/>
      <c r="AD547" s="2"/>
      <c r="AG547" s="27"/>
      <c r="AH547" s="27"/>
      <c r="AI547" s="27"/>
      <c r="AJ547" s="27"/>
      <c r="AK547" s="27"/>
      <c r="AL547" s="27"/>
      <c r="AM547" s="27"/>
      <c r="AN547" s="4"/>
      <c r="AO547" s="4"/>
    </row>
    <row r="548" spans="1:41" s="5" customFormat="1" x14ac:dyDescent="0.25">
      <c r="A548" s="8"/>
      <c r="B548" s="2"/>
      <c r="C548" s="2"/>
      <c r="D548" s="2"/>
      <c r="E548" s="7"/>
      <c r="M548" s="2"/>
      <c r="N548" s="2"/>
      <c r="O548" s="2"/>
      <c r="P548" s="2"/>
      <c r="S548" s="2"/>
      <c r="T548" s="2"/>
      <c r="U548" s="2"/>
      <c r="V548" s="2"/>
      <c r="Y548" s="2"/>
      <c r="Z548" s="2"/>
      <c r="AA548" s="2"/>
      <c r="AB548" s="2"/>
      <c r="AC548" s="2"/>
      <c r="AD548" s="2"/>
      <c r="AG548" s="27"/>
      <c r="AH548" s="27"/>
      <c r="AI548" s="27"/>
      <c r="AJ548" s="27"/>
      <c r="AK548" s="27"/>
      <c r="AL548" s="27"/>
      <c r="AM548" s="27"/>
      <c r="AN548" s="4"/>
      <c r="AO548" s="4"/>
    </row>
    <row r="549" spans="1:41" s="5" customFormat="1" x14ac:dyDescent="0.25">
      <c r="A549" s="8"/>
      <c r="B549" s="2"/>
      <c r="C549" s="2"/>
      <c r="D549" s="2"/>
      <c r="E549" s="7"/>
      <c r="M549" s="2"/>
      <c r="N549" s="2"/>
      <c r="O549" s="2"/>
      <c r="P549" s="2"/>
      <c r="S549" s="2"/>
      <c r="T549" s="2"/>
      <c r="U549" s="2"/>
      <c r="V549" s="2"/>
      <c r="Y549" s="2"/>
      <c r="Z549" s="2"/>
      <c r="AA549" s="2"/>
      <c r="AB549" s="2"/>
      <c r="AC549" s="2"/>
      <c r="AD549" s="2"/>
      <c r="AG549" s="27"/>
      <c r="AH549" s="27"/>
      <c r="AI549" s="27"/>
      <c r="AJ549" s="27"/>
      <c r="AK549" s="27"/>
      <c r="AL549" s="27"/>
      <c r="AM549" s="27"/>
      <c r="AN549" s="4"/>
      <c r="AO549" s="4"/>
    </row>
    <row r="550" spans="1:41" s="5" customFormat="1" x14ac:dyDescent="0.25">
      <c r="A550" s="8"/>
      <c r="B550" s="2"/>
      <c r="C550" s="2"/>
      <c r="D550" s="2"/>
      <c r="E550" s="7"/>
      <c r="M550" s="2"/>
      <c r="N550" s="2"/>
      <c r="O550" s="2"/>
      <c r="P550" s="2"/>
      <c r="S550" s="2"/>
      <c r="T550" s="2"/>
      <c r="U550" s="2"/>
      <c r="V550" s="2"/>
      <c r="Y550" s="2"/>
      <c r="Z550" s="2"/>
      <c r="AA550" s="2"/>
      <c r="AB550" s="2"/>
      <c r="AC550" s="2"/>
      <c r="AD550" s="2"/>
      <c r="AG550" s="27"/>
      <c r="AH550" s="27"/>
      <c r="AI550" s="27"/>
      <c r="AJ550" s="27"/>
      <c r="AK550" s="27"/>
      <c r="AL550" s="27"/>
      <c r="AM550" s="27"/>
      <c r="AN550" s="4"/>
      <c r="AO550" s="4"/>
    </row>
    <row r="551" spans="1:41" s="5" customFormat="1" x14ac:dyDescent="0.25">
      <c r="A551" s="8"/>
      <c r="B551" s="2"/>
      <c r="C551" s="2"/>
      <c r="D551" s="2"/>
      <c r="E551" s="7"/>
      <c r="M551" s="2"/>
      <c r="N551" s="2"/>
      <c r="O551" s="2"/>
      <c r="P551" s="2"/>
      <c r="S551" s="2"/>
      <c r="T551" s="2"/>
      <c r="U551" s="2"/>
      <c r="V551" s="2"/>
      <c r="Y551" s="2"/>
      <c r="Z551" s="2"/>
      <c r="AA551" s="2"/>
      <c r="AB551" s="2"/>
      <c r="AC551" s="2"/>
      <c r="AD551" s="2"/>
      <c r="AG551" s="27"/>
      <c r="AH551" s="27"/>
      <c r="AI551" s="27"/>
      <c r="AJ551" s="27"/>
      <c r="AK551" s="27"/>
      <c r="AL551" s="27"/>
      <c r="AM551" s="27"/>
      <c r="AN551" s="4"/>
      <c r="AO551" s="4"/>
    </row>
    <row r="552" spans="1:41" s="5" customFormat="1" x14ac:dyDescent="0.25">
      <c r="A552" s="8"/>
      <c r="B552" s="2"/>
      <c r="C552" s="2"/>
      <c r="D552" s="2"/>
      <c r="E552" s="7"/>
      <c r="M552" s="2"/>
      <c r="N552" s="2"/>
      <c r="O552" s="2"/>
      <c r="P552" s="2"/>
      <c r="S552" s="2"/>
      <c r="T552" s="2"/>
      <c r="U552" s="2"/>
      <c r="V552" s="2"/>
      <c r="Y552" s="2"/>
      <c r="Z552" s="2"/>
      <c r="AA552" s="2"/>
      <c r="AB552" s="2"/>
      <c r="AC552" s="2"/>
      <c r="AD552" s="2"/>
      <c r="AG552" s="27"/>
      <c r="AH552" s="27"/>
      <c r="AI552" s="27"/>
      <c r="AJ552" s="27"/>
      <c r="AK552" s="27"/>
      <c r="AL552" s="27"/>
      <c r="AM552" s="27"/>
      <c r="AN552" s="4"/>
      <c r="AO552" s="4"/>
    </row>
    <row r="553" spans="1:41" s="5" customFormat="1" x14ac:dyDescent="0.25">
      <c r="A553" s="8"/>
      <c r="B553" s="2"/>
      <c r="C553" s="2"/>
      <c r="D553" s="2"/>
      <c r="E553" s="7"/>
      <c r="M553" s="2"/>
      <c r="N553" s="2"/>
      <c r="O553" s="2"/>
      <c r="P553" s="2"/>
      <c r="S553" s="2"/>
      <c r="T553" s="2"/>
      <c r="U553" s="2"/>
      <c r="V553" s="2"/>
      <c r="Y553" s="2"/>
      <c r="Z553" s="2"/>
      <c r="AA553" s="2"/>
      <c r="AB553" s="2"/>
      <c r="AC553" s="2"/>
      <c r="AD553" s="2"/>
      <c r="AG553" s="27"/>
      <c r="AH553" s="27"/>
      <c r="AI553" s="27"/>
      <c r="AJ553" s="27"/>
      <c r="AK553" s="27"/>
      <c r="AL553" s="27"/>
      <c r="AM553" s="27"/>
      <c r="AN553" s="4"/>
      <c r="AO553" s="4"/>
    </row>
    <row r="554" spans="1:41" s="5" customFormat="1" x14ac:dyDescent="0.25">
      <c r="A554" s="8"/>
      <c r="B554" s="2"/>
      <c r="C554" s="2"/>
      <c r="D554" s="2"/>
      <c r="E554" s="7"/>
      <c r="M554" s="2"/>
      <c r="N554" s="2"/>
      <c r="O554" s="2"/>
      <c r="P554" s="2"/>
      <c r="S554" s="2"/>
      <c r="T554" s="2"/>
      <c r="U554" s="2"/>
      <c r="V554" s="2"/>
      <c r="Y554" s="2"/>
      <c r="Z554" s="2"/>
      <c r="AA554" s="2"/>
      <c r="AB554" s="2"/>
      <c r="AC554" s="2"/>
      <c r="AD554" s="2"/>
      <c r="AG554" s="27"/>
      <c r="AH554" s="27"/>
      <c r="AI554" s="27"/>
      <c r="AJ554" s="27"/>
      <c r="AK554" s="27"/>
      <c r="AL554" s="27"/>
      <c r="AM554" s="27"/>
      <c r="AN554" s="4"/>
      <c r="AO554" s="4"/>
    </row>
    <row r="555" spans="1:41" s="5" customFormat="1" x14ac:dyDescent="0.25">
      <c r="A555" s="8"/>
      <c r="B555" s="2"/>
      <c r="C555" s="2"/>
      <c r="D555" s="2"/>
      <c r="E555" s="7"/>
      <c r="M555" s="2"/>
      <c r="N555" s="2"/>
      <c r="O555" s="2"/>
      <c r="P555" s="2"/>
      <c r="S555" s="2"/>
      <c r="T555" s="2"/>
      <c r="U555" s="2"/>
      <c r="V555" s="2"/>
      <c r="Y555" s="2"/>
      <c r="Z555" s="2"/>
      <c r="AA555" s="2"/>
      <c r="AB555" s="2"/>
      <c r="AC555" s="2"/>
      <c r="AD555" s="2"/>
      <c r="AG555" s="27"/>
      <c r="AH555" s="27"/>
      <c r="AI555" s="27"/>
      <c r="AJ555" s="27"/>
      <c r="AK555" s="27"/>
      <c r="AL555" s="27"/>
      <c r="AM555" s="27"/>
      <c r="AN555" s="4"/>
      <c r="AO555" s="4"/>
    </row>
    <row r="556" spans="1:41" s="5" customFormat="1" x14ac:dyDescent="0.25">
      <c r="A556" s="8"/>
      <c r="B556" s="2"/>
      <c r="C556" s="2"/>
      <c r="D556" s="2"/>
      <c r="E556" s="7"/>
      <c r="M556" s="2"/>
      <c r="N556" s="2"/>
      <c r="O556" s="2"/>
      <c r="P556" s="2"/>
      <c r="S556" s="2"/>
      <c r="T556" s="2"/>
      <c r="U556" s="2"/>
      <c r="V556" s="2"/>
      <c r="Y556" s="2"/>
      <c r="Z556" s="2"/>
      <c r="AA556" s="2"/>
      <c r="AB556" s="2"/>
      <c r="AC556" s="2"/>
      <c r="AD556" s="2"/>
      <c r="AG556" s="27"/>
      <c r="AH556" s="27"/>
      <c r="AI556" s="27"/>
      <c r="AJ556" s="27"/>
      <c r="AK556" s="27"/>
      <c r="AL556" s="27"/>
      <c r="AM556" s="27"/>
      <c r="AN556" s="4"/>
      <c r="AO556" s="4"/>
    </row>
    <row r="557" spans="1:41" s="5" customFormat="1" x14ac:dyDescent="0.25">
      <c r="A557" s="8"/>
      <c r="B557" s="2"/>
      <c r="C557" s="2"/>
      <c r="D557" s="2"/>
      <c r="E557" s="7"/>
      <c r="M557" s="2"/>
      <c r="N557" s="2"/>
      <c r="O557" s="2"/>
      <c r="P557" s="2"/>
      <c r="S557" s="2"/>
      <c r="T557" s="2"/>
      <c r="U557" s="2"/>
      <c r="V557" s="2"/>
      <c r="Y557" s="2"/>
      <c r="Z557" s="2"/>
      <c r="AA557" s="2"/>
      <c r="AB557" s="2"/>
      <c r="AC557" s="2"/>
      <c r="AD557" s="2"/>
      <c r="AG557" s="27"/>
      <c r="AH557" s="27"/>
      <c r="AI557" s="27"/>
      <c r="AJ557" s="27"/>
      <c r="AK557" s="27"/>
      <c r="AL557" s="27"/>
      <c r="AM557" s="27"/>
      <c r="AN557" s="4"/>
      <c r="AO557" s="4"/>
    </row>
    <row r="558" spans="1:41" s="5" customFormat="1" x14ac:dyDescent="0.25">
      <c r="A558" s="8"/>
      <c r="B558" s="2"/>
      <c r="C558" s="2"/>
      <c r="D558" s="2"/>
      <c r="E558" s="7"/>
      <c r="M558" s="2"/>
      <c r="N558" s="2"/>
      <c r="O558" s="2"/>
      <c r="P558" s="2"/>
      <c r="S558" s="2"/>
      <c r="T558" s="2"/>
      <c r="U558" s="2"/>
      <c r="V558" s="2"/>
      <c r="Y558" s="2"/>
      <c r="Z558" s="2"/>
      <c r="AA558" s="2"/>
      <c r="AB558" s="2"/>
      <c r="AC558" s="2"/>
      <c r="AD558" s="2"/>
      <c r="AG558" s="27"/>
      <c r="AH558" s="27"/>
      <c r="AI558" s="27"/>
      <c r="AJ558" s="27"/>
      <c r="AK558" s="27"/>
      <c r="AL558" s="27"/>
      <c r="AM558" s="27"/>
      <c r="AN558" s="4"/>
      <c r="AO558" s="4"/>
    </row>
    <row r="559" spans="1:41" s="5" customFormat="1" x14ac:dyDescent="0.25">
      <c r="A559" s="8"/>
      <c r="B559" s="2"/>
      <c r="C559" s="2"/>
      <c r="D559" s="2"/>
      <c r="E559" s="7"/>
      <c r="M559" s="2"/>
      <c r="N559" s="2"/>
      <c r="O559" s="2"/>
      <c r="P559" s="2"/>
      <c r="S559" s="2"/>
      <c r="T559" s="2"/>
      <c r="U559" s="2"/>
      <c r="V559" s="2"/>
      <c r="Y559" s="2"/>
      <c r="Z559" s="2"/>
      <c r="AA559" s="2"/>
      <c r="AB559" s="2"/>
      <c r="AC559" s="2"/>
      <c r="AD559" s="2"/>
      <c r="AG559" s="27"/>
      <c r="AH559" s="27"/>
      <c r="AI559" s="27"/>
      <c r="AJ559" s="27"/>
      <c r="AK559" s="27"/>
      <c r="AL559" s="27"/>
      <c r="AM559" s="27"/>
      <c r="AN559" s="4"/>
      <c r="AO559" s="4"/>
    </row>
    <row r="560" spans="1:41" s="5" customFormat="1" x14ac:dyDescent="0.25">
      <c r="A560" s="8"/>
      <c r="B560" s="2"/>
      <c r="C560" s="2"/>
      <c r="D560" s="2"/>
      <c r="E560" s="7"/>
      <c r="M560" s="2"/>
      <c r="N560" s="2"/>
      <c r="O560" s="2"/>
      <c r="P560" s="2"/>
      <c r="S560" s="2"/>
      <c r="T560" s="2"/>
      <c r="U560" s="2"/>
      <c r="V560" s="2"/>
      <c r="Y560" s="2"/>
      <c r="Z560" s="2"/>
      <c r="AA560" s="2"/>
      <c r="AB560" s="2"/>
      <c r="AC560" s="2"/>
      <c r="AD560" s="2"/>
      <c r="AG560" s="27"/>
      <c r="AH560" s="27"/>
      <c r="AI560" s="27"/>
      <c r="AJ560" s="27"/>
      <c r="AK560" s="27"/>
      <c r="AL560" s="27"/>
      <c r="AM560" s="27"/>
      <c r="AN560" s="4"/>
      <c r="AO560" s="4"/>
    </row>
    <row r="561" spans="1:41" s="5" customFormat="1" x14ac:dyDescent="0.25">
      <c r="A561" s="8"/>
      <c r="B561" s="2"/>
      <c r="C561" s="2"/>
      <c r="D561" s="2"/>
      <c r="E561" s="7"/>
      <c r="M561" s="2"/>
      <c r="N561" s="2"/>
      <c r="O561" s="2"/>
      <c r="P561" s="2"/>
      <c r="S561" s="2"/>
      <c r="T561" s="2"/>
      <c r="U561" s="2"/>
      <c r="V561" s="2"/>
      <c r="Y561" s="2"/>
      <c r="Z561" s="2"/>
      <c r="AA561" s="2"/>
      <c r="AB561" s="2"/>
      <c r="AC561" s="2"/>
      <c r="AD561" s="2"/>
      <c r="AG561" s="27"/>
      <c r="AH561" s="27"/>
      <c r="AI561" s="27"/>
      <c r="AJ561" s="27"/>
      <c r="AK561" s="27"/>
      <c r="AL561" s="27"/>
      <c r="AM561" s="27"/>
      <c r="AN561" s="4"/>
      <c r="AO561" s="4"/>
    </row>
    <row r="562" spans="1:41" s="5" customFormat="1" x14ac:dyDescent="0.25">
      <c r="A562" s="8"/>
      <c r="B562" s="2"/>
      <c r="C562" s="2"/>
      <c r="D562" s="2"/>
      <c r="E562" s="7"/>
      <c r="M562" s="2"/>
      <c r="N562" s="2"/>
      <c r="O562" s="2"/>
      <c r="P562" s="2"/>
      <c r="S562" s="2"/>
      <c r="T562" s="2"/>
      <c r="U562" s="2"/>
      <c r="V562" s="2"/>
      <c r="Y562" s="2"/>
      <c r="Z562" s="2"/>
      <c r="AA562" s="2"/>
      <c r="AB562" s="2"/>
      <c r="AC562" s="2"/>
      <c r="AD562" s="2"/>
      <c r="AG562" s="27"/>
      <c r="AH562" s="27"/>
      <c r="AI562" s="27"/>
      <c r="AJ562" s="27"/>
      <c r="AK562" s="27"/>
      <c r="AL562" s="27"/>
      <c r="AM562" s="27"/>
      <c r="AN562" s="4"/>
      <c r="AO562" s="4"/>
    </row>
    <row r="563" spans="1:41" s="5" customFormat="1" x14ac:dyDescent="0.25">
      <c r="A563" s="8"/>
      <c r="B563" s="2"/>
      <c r="C563" s="2"/>
      <c r="D563" s="2"/>
      <c r="E563" s="7"/>
      <c r="M563" s="2"/>
      <c r="N563" s="2"/>
      <c r="O563" s="2"/>
      <c r="P563" s="2"/>
      <c r="S563" s="2"/>
      <c r="T563" s="2"/>
      <c r="U563" s="2"/>
      <c r="V563" s="2"/>
      <c r="Y563" s="2"/>
      <c r="Z563" s="2"/>
      <c r="AA563" s="2"/>
      <c r="AB563" s="2"/>
      <c r="AC563" s="2"/>
      <c r="AD563" s="2"/>
      <c r="AG563" s="27"/>
      <c r="AH563" s="27"/>
      <c r="AI563" s="27"/>
      <c r="AJ563" s="27"/>
      <c r="AK563" s="27"/>
      <c r="AL563" s="27"/>
      <c r="AM563" s="27"/>
      <c r="AN563" s="4"/>
      <c r="AO563" s="4"/>
    </row>
    <row r="564" spans="1:41" s="5" customFormat="1" x14ac:dyDescent="0.25">
      <c r="A564" s="8"/>
      <c r="B564" s="2"/>
      <c r="C564" s="2"/>
      <c r="D564" s="2"/>
      <c r="E564" s="7"/>
      <c r="M564" s="2"/>
      <c r="N564" s="2"/>
      <c r="O564" s="2"/>
      <c r="P564" s="2"/>
      <c r="S564" s="2"/>
      <c r="T564" s="2"/>
      <c r="U564" s="2"/>
      <c r="V564" s="2"/>
      <c r="Y564" s="2"/>
      <c r="Z564" s="2"/>
      <c r="AA564" s="2"/>
      <c r="AB564" s="2"/>
      <c r="AC564" s="2"/>
      <c r="AD564" s="2"/>
      <c r="AG564" s="27"/>
      <c r="AH564" s="27"/>
      <c r="AI564" s="27"/>
      <c r="AJ564" s="27"/>
      <c r="AK564" s="27"/>
      <c r="AL564" s="27"/>
      <c r="AM564" s="27"/>
      <c r="AN564" s="4"/>
      <c r="AO564" s="4"/>
    </row>
    <row r="565" spans="1:41" s="5" customFormat="1" x14ac:dyDescent="0.25">
      <c r="A565" s="8"/>
      <c r="B565" s="2"/>
      <c r="C565" s="2"/>
      <c r="D565" s="2"/>
      <c r="E565" s="7"/>
      <c r="M565" s="2"/>
      <c r="N565" s="2"/>
      <c r="O565" s="2"/>
      <c r="P565" s="2"/>
      <c r="S565" s="2"/>
      <c r="T565" s="2"/>
      <c r="U565" s="2"/>
      <c r="V565" s="2"/>
      <c r="Y565" s="2"/>
      <c r="Z565" s="2"/>
      <c r="AA565" s="2"/>
      <c r="AB565" s="2"/>
      <c r="AC565" s="2"/>
      <c r="AD565" s="2"/>
      <c r="AG565" s="27"/>
      <c r="AH565" s="27"/>
      <c r="AI565" s="27"/>
      <c r="AJ565" s="27"/>
      <c r="AK565" s="27"/>
      <c r="AL565" s="27"/>
      <c r="AM565" s="27"/>
      <c r="AN565" s="4"/>
      <c r="AO565" s="4"/>
    </row>
    <row r="566" spans="1:41" s="5" customFormat="1" x14ac:dyDescent="0.25">
      <c r="A566" s="8"/>
      <c r="B566" s="2"/>
      <c r="C566" s="2"/>
      <c r="D566" s="2"/>
      <c r="E566" s="7"/>
      <c r="M566" s="2"/>
      <c r="N566" s="2"/>
      <c r="O566" s="2"/>
      <c r="P566" s="2"/>
      <c r="S566" s="2"/>
      <c r="T566" s="2"/>
      <c r="U566" s="2"/>
      <c r="V566" s="2"/>
      <c r="Y566" s="2"/>
      <c r="Z566" s="2"/>
      <c r="AA566" s="2"/>
      <c r="AB566" s="2"/>
      <c r="AC566" s="2"/>
      <c r="AD566" s="2"/>
      <c r="AG566" s="27"/>
      <c r="AH566" s="27"/>
      <c r="AI566" s="27"/>
      <c r="AJ566" s="27"/>
      <c r="AK566" s="27"/>
      <c r="AL566" s="27"/>
      <c r="AM566" s="27"/>
      <c r="AN566" s="4"/>
      <c r="AO566" s="4"/>
    </row>
    <row r="567" spans="1:41" s="5" customFormat="1" x14ac:dyDescent="0.25">
      <c r="A567" s="8"/>
      <c r="B567" s="2"/>
      <c r="C567" s="2"/>
      <c r="D567" s="2"/>
      <c r="E567" s="7"/>
      <c r="M567" s="2"/>
      <c r="N567" s="2"/>
      <c r="O567" s="2"/>
      <c r="P567" s="2"/>
      <c r="S567" s="2"/>
      <c r="T567" s="2"/>
      <c r="U567" s="2"/>
      <c r="V567" s="2"/>
      <c r="Y567" s="2"/>
      <c r="Z567" s="2"/>
      <c r="AA567" s="2"/>
      <c r="AB567" s="2"/>
      <c r="AC567" s="2"/>
      <c r="AD567" s="2"/>
      <c r="AG567" s="27"/>
      <c r="AH567" s="27"/>
      <c r="AI567" s="27"/>
      <c r="AJ567" s="27"/>
      <c r="AK567" s="27"/>
      <c r="AL567" s="27"/>
      <c r="AM567" s="27"/>
      <c r="AN567" s="4"/>
      <c r="AO567" s="4"/>
    </row>
    <row r="568" spans="1:41" s="5" customFormat="1" x14ac:dyDescent="0.25">
      <c r="A568" s="8"/>
      <c r="B568" s="2"/>
      <c r="C568" s="2"/>
      <c r="D568" s="2"/>
      <c r="E568" s="7"/>
      <c r="M568" s="2"/>
      <c r="N568" s="2"/>
      <c r="O568" s="2"/>
      <c r="P568" s="2"/>
      <c r="S568" s="2"/>
      <c r="T568" s="2"/>
      <c r="U568" s="2"/>
      <c r="V568" s="2"/>
      <c r="Y568" s="2"/>
      <c r="Z568" s="2"/>
      <c r="AA568" s="2"/>
      <c r="AB568" s="2"/>
      <c r="AC568" s="2"/>
      <c r="AD568" s="2"/>
      <c r="AG568" s="27"/>
      <c r="AH568" s="27"/>
      <c r="AI568" s="27"/>
      <c r="AJ568" s="27"/>
      <c r="AK568" s="27"/>
      <c r="AL568" s="27"/>
      <c r="AM568" s="27"/>
      <c r="AN568" s="4"/>
      <c r="AO568" s="4"/>
    </row>
    <row r="569" spans="1:41" s="5" customFormat="1" x14ac:dyDescent="0.25">
      <c r="A569" s="8"/>
      <c r="B569" s="2"/>
      <c r="C569" s="2"/>
      <c r="D569" s="2"/>
      <c r="E569" s="7"/>
      <c r="M569" s="2"/>
      <c r="N569" s="2"/>
      <c r="O569" s="2"/>
      <c r="P569" s="2"/>
      <c r="S569" s="2"/>
      <c r="T569" s="2"/>
      <c r="U569" s="2"/>
      <c r="V569" s="2"/>
      <c r="Y569" s="2"/>
      <c r="Z569" s="2"/>
      <c r="AA569" s="2"/>
      <c r="AB569" s="2"/>
      <c r="AC569" s="2"/>
      <c r="AD569" s="2"/>
      <c r="AG569" s="27"/>
      <c r="AH569" s="27"/>
      <c r="AI569" s="27"/>
      <c r="AJ569" s="27"/>
      <c r="AK569" s="27"/>
      <c r="AL569" s="27"/>
      <c r="AM569" s="27"/>
      <c r="AN569" s="4"/>
      <c r="AO569" s="4"/>
    </row>
    <row r="570" spans="1:41" s="5" customFormat="1" x14ac:dyDescent="0.25">
      <c r="A570" s="8"/>
      <c r="B570" s="2"/>
      <c r="C570" s="2"/>
      <c r="D570" s="2"/>
      <c r="E570" s="7"/>
      <c r="M570" s="2"/>
      <c r="N570" s="2"/>
      <c r="O570" s="2"/>
      <c r="P570" s="2"/>
      <c r="S570" s="2"/>
      <c r="T570" s="2"/>
      <c r="U570" s="2"/>
      <c r="V570" s="2"/>
      <c r="Y570" s="2"/>
      <c r="Z570" s="2"/>
      <c r="AA570" s="2"/>
      <c r="AB570" s="2"/>
      <c r="AC570" s="2"/>
      <c r="AD570" s="2"/>
      <c r="AG570" s="27"/>
      <c r="AH570" s="27"/>
      <c r="AI570" s="27"/>
      <c r="AJ570" s="27"/>
      <c r="AK570" s="27"/>
      <c r="AL570" s="27"/>
      <c r="AM570" s="27"/>
      <c r="AN570" s="4"/>
      <c r="AO570" s="4"/>
    </row>
    <row r="571" spans="1:41" s="5" customFormat="1" x14ac:dyDescent="0.25">
      <c r="A571" s="8"/>
      <c r="B571" s="2"/>
      <c r="C571" s="2"/>
      <c r="D571" s="2"/>
      <c r="E571" s="7"/>
      <c r="M571" s="2"/>
      <c r="N571" s="2"/>
      <c r="O571" s="2"/>
      <c r="P571" s="2"/>
      <c r="S571" s="2"/>
      <c r="T571" s="2"/>
      <c r="U571" s="2"/>
      <c r="V571" s="2"/>
      <c r="Y571" s="2"/>
      <c r="Z571" s="2"/>
      <c r="AA571" s="2"/>
      <c r="AB571" s="2"/>
      <c r="AC571" s="2"/>
      <c r="AD571" s="2"/>
      <c r="AG571" s="27"/>
      <c r="AH571" s="27"/>
      <c r="AI571" s="27"/>
      <c r="AJ571" s="27"/>
      <c r="AK571" s="27"/>
      <c r="AL571" s="27"/>
      <c r="AM571" s="27"/>
      <c r="AN571" s="4"/>
      <c r="AO571" s="4"/>
    </row>
    <row r="572" spans="1:41" s="5" customFormat="1" x14ac:dyDescent="0.25">
      <c r="A572" s="8"/>
      <c r="C572" s="2"/>
      <c r="D572" s="2"/>
      <c r="E572" s="8"/>
      <c r="M572" s="2"/>
      <c r="N572" s="2"/>
      <c r="O572" s="2"/>
      <c r="P572" s="2"/>
      <c r="S572" s="2"/>
      <c r="T572" s="2"/>
      <c r="U572" s="2"/>
      <c r="V572" s="2"/>
      <c r="Y572" s="2"/>
      <c r="Z572" s="2"/>
      <c r="AA572" s="2"/>
      <c r="AB572" s="2"/>
      <c r="AC572" s="2"/>
      <c r="AD572" s="2"/>
      <c r="AG572" s="27"/>
      <c r="AH572" s="27"/>
      <c r="AI572" s="27"/>
      <c r="AJ572" s="27"/>
      <c r="AK572" s="27"/>
      <c r="AL572" s="27"/>
      <c r="AM572" s="27"/>
      <c r="AN572" s="4"/>
      <c r="AO572" s="4"/>
    </row>
    <row r="573" spans="1:41" s="5" customFormat="1" x14ac:dyDescent="0.25">
      <c r="A573" s="8"/>
      <c r="C573" s="2"/>
      <c r="D573" s="2"/>
      <c r="E573" s="8"/>
      <c r="M573" s="2"/>
      <c r="N573" s="2"/>
      <c r="O573" s="2"/>
      <c r="P573" s="2"/>
      <c r="S573" s="2"/>
      <c r="T573" s="2"/>
      <c r="U573" s="2"/>
      <c r="V573" s="2"/>
      <c r="Y573" s="2"/>
      <c r="Z573" s="2"/>
      <c r="AA573" s="2"/>
      <c r="AB573" s="2"/>
      <c r="AC573" s="2"/>
      <c r="AD573" s="2"/>
      <c r="AG573" s="27"/>
      <c r="AH573" s="27"/>
      <c r="AI573" s="27"/>
      <c r="AJ573" s="27"/>
      <c r="AK573" s="27"/>
      <c r="AL573" s="27"/>
      <c r="AM573" s="27"/>
      <c r="AN573" s="4"/>
      <c r="AO573" s="4"/>
    </row>
    <row r="574" spans="1:41" s="5" customFormat="1" x14ac:dyDescent="0.25">
      <c r="A574" s="8"/>
      <c r="C574" s="2"/>
      <c r="D574" s="2"/>
      <c r="E574" s="8"/>
      <c r="M574" s="2"/>
      <c r="N574" s="2"/>
      <c r="O574" s="2"/>
      <c r="P574" s="2"/>
      <c r="S574" s="2"/>
      <c r="T574" s="2"/>
      <c r="U574" s="2"/>
      <c r="V574" s="2"/>
      <c r="Y574" s="2"/>
      <c r="Z574" s="2"/>
      <c r="AA574" s="2"/>
      <c r="AB574" s="2"/>
      <c r="AC574" s="2"/>
      <c r="AD574" s="2"/>
      <c r="AG574" s="27"/>
      <c r="AH574" s="27"/>
      <c r="AI574" s="27"/>
      <c r="AJ574" s="27"/>
      <c r="AK574" s="27"/>
      <c r="AL574" s="27"/>
      <c r="AM574" s="27"/>
      <c r="AN574" s="4"/>
      <c r="AO574" s="4"/>
    </row>
    <row r="575" spans="1:41" s="5" customFormat="1" x14ac:dyDescent="0.25">
      <c r="A575" s="8"/>
      <c r="C575" s="2"/>
      <c r="D575" s="2"/>
      <c r="E575" s="8"/>
      <c r="M575" s="2"/>
      <c r="N575" s="2"/>
      <c r="O575" s="2"/>
      <c r="P575" s="2"/>
      <c r="S575" s="2"/>
      <c r="T575" s="2"/>
      <c r="U575" s="2"/>
      <c r="V575" s="2"/>
      <c r="Y575" s="2"/>
      <c r="Z575" s="2"/>
      <c r="AA575" s="2"/>
      <c r="AB575" s="2"/>
      <c r="AC575" s="2"/>
      <c r="AD575" s="2"/>
      <c r="AG575" s="27"/>
      <c r="AH575" s="27"/>
      <c r="AI575" s="27"/>
      <c r="AJ575" s="27"/>
      <c r="AK575" s="27"/>
      <c r="AL575" s="27"/>
      <c r="AM575" s="27"/>
      <c r="AN575" s="4"/>
      <c r="AO575" s="4"/>
    </row>
    <row r="576" spans="1:41" s="5" customFormat="1" x14ac:dyDescent="0.25">
      <c r="A576" s="8"/>
      <c r="C576" s="2"/>
      <c r="D576" s="2"/>
      <c r="E576" s="8"/>
      <c r="M576" s="2"/>
      <c r="N576" s="2"/>
      <c r="O576" s="2"/>
      <c r="P576" s="2"/>
      <c r="S576" s="2"/>
      <c r="T576" s="2"/>
      <c r="U576" s="2"/>
      <c r="V576" s="2"/>
      <c r="Y576" s="2"/>
      <c r="Z576" s="2"/>
      <c r="AA576" s="2"/>
      <c r="AB576" s="2"/>
      <c r="AC576" s="2"/>
      <c r="AD576" s="2"/>
      <c r="AG576" s="27"/>
      <c r="AH576" s="27"/>
      <c r="AI576" s="27"/>
      <c r="AJ576" s="27"/>
      <c r="AK576" s="27"/>
      <c r="AL576" s="27"/>
      <c r="AM576" s="27"/>
      <c r="AN576" s="4"/>
      <c r="AO576" s="4"/>
    </row>
    <row r="577" spans="1:41" s="5" customFormat="1" x14ac:dyDescent="0.25">
      <c r="A577" s="8"/>
      <c r="C577" s="2"/>
      <c r="D577" s="2"/>
      <c r="E577" s="8"/>
      <c r="M577" s="2"/>
      <c r="N577" s="2"/>
      <c r="O577" s="2"/>
      <c r="P577" s="2"/>
      <c r="S577" s="2"/>
      <c r="T577" s="2"/>
      <c r="U577" s="2"/>
      <c r="V577" s="2"/>
      <c r="Y577" s="2"/>
      <c r="Z577" s="2"/>
      <c r="AA577" s="2"/>
      <c r="AB577" s="2"/>
      <c r="AC577" s="2"/>
      <c r="AD577" s="2"/>
      <c r="AG577" s="27"/>
      <c r="AH577" s="27"/>
      <c r="AI577" s="27"/>
      <c r="AJ577" s="27"/>
      <c r="AK577" s="27"/>
      <c r="AL577" s="27"/>
      <c r="AM577" s="27"/>
      <c r="AN577" s="4"/>
      <c r="AO577" s="4"/>
    </row>
    <row r="578" spans="1:41" s="5" customFormat="1" x14ac:dyDescent="0.25">
      <c r="A578" s="8"/>
      <c r="C578" s="2"/>
      <c r="D578" s="2"/>
      <c r="E578" s="8"/>
      <c r="M578" s="2"/>
      <c r="N578" s="2"/>
      <c r="O578" s="2"/>
      <c r="P578" s="2"/>
      <c r="S578" s="2"/>
      <c r="T578" s="2"/>
      <c r="U578" s="2"/>
      <c r="V578" s="2"/>
      <c r="Y578" s="2"/>
      <c r="Z578" s="2"/>
      <c r="AA578" s="2"/>
      <c r="AB578" s="2"/>
      <c r="AC578" s="2"/>
      <c r="AD578" s="2"/>
      <c r="AG578" s="27"/>
      <c r="AH578" s="27"/>
      <c r="AI578" s="27"/>
      <c r="AJ578" s="27"/>
      <c r="AK578" s="27"/>
      <c r="AL578" s="27"/>
      <c r="AM578" s="27"/>
      <c r="AN578" s="4"/>
      <c r="AO578" s="4"/>
    </row>
    <row r="579" spans="1:41" s="5" customFormat="1" x14ac:dyDescent="0.25">
      <c r="A579" s="8"/>
      <c r="C579" s="2"/>
      <c r="D579" s="2"/>
      <c r="E579" s="8"/>
      <c r="M579" s="2"/>
      <c r="N579" s="2"/>
      <c r="O579" s="2"/>
      <c r="P579" s="2"/>
      <c r="S579" s="2"/>
      <c r="T579" s="2"/>
      <c r="U579" s="2"/>
      <c r="V579" s="2"/>
      <c r="Y579" s="2"/>
      <c r="Z579" s="2"/>
      <c r="AA579" s="2"/>
      <c r="AB579" s="2"/>
      <c r="AC579" s="2"/>
      <c r="AD579" s="2"/>
      <c r="AG579" s="27"/>
      <c r="AH579" s="27"/>
      <c r="AI579" s="27"/>
      <c r="AJ579" s="27"/>
      <c r="AK579" s="27"/>
      <c r="AL579" s="27"/>
      <c r="AM579" s="27"/>
      <c r="AN579" s="4"/>
      <c r="AO579" s="4"/>
    </row>
    <row r="580" spans="1:41" s="5" customFormat="1" x14ac:dyDescent="0.25">
      <c r="A580" s="8"/>
      <c r="C580" s="2"/>
      <c r="D580" s="2"/>
      <c r="E580" s="8"/>
      <c r="M580" s="2"/>
      <c r="N580" s="2"/>
      <c r="O580" s="2"/>
      <c r="P580" s="2"/>
      <c r="S580" s="2"/>
      <c r="T580" s="2"/>
      <c r="U580" s="2"/>
      <c r="V580" s="2"/>
      <c r="Y580" s="2"/>
      <c r="Z580" s="2"/>
      <c r="AA580" s="2"/>
      <c r="AB580" s="2"/>
      <c r="AC580" s="2"/>
      <c r="AD580" s="2"/>
      <c r="AG580" s="27"/>
      <c r="AH580" s="27"/>
      <c r="AI580" s="27"/>
      <c r="AJ580" s="27"/>
      <c r="AK580" s="27"/>
      <c r="AL580" s="27"/>
      <c r="AM580" s="27"/>
      <c r="AN580" s="4"/>
      <c r="AO580" s="4"/>
    </row>
    <row r="581" spans="1:41" s="5" customFormat="1" x14ac:dyDescent="0.25">
      <c r="A581" s="8"/>
      <c r="C581" s="2"/>
      <c r="D581" s="2"/>
      <c r="E581" s="8"/>
      <c r="M581" s="2"/>
      <c r="N581" s="2"/>
      <c r="O581" s="2"/>
      <c r="P581" s="2"/>
      <c r="S581" s="2"/>
      <c r="T581" s="2"/>
      <c r="U581" s="2"/>
      <c r="V581" s="2"/>
      <c r="Y581" s="2"/>
      <c r="Z581" s="2"/>
      <c r="AA581" s="2"/>
      <c r="AB581" s="2"/>
      <c r="AC581" s="2"/>
      <c r="AD581" s="2"/>
      <c r="AG581" s="27"/>
      <c r="AH581" s="27"/>
      <c r="AI581" s="27"/>
      <c r="AJ581" s="27"/>
      <c r="AK581" s="27"/>
      <c r="AL581" s="27"/>
      <c r="AM581" s="27"/>
      <c r="AN581" s="4"/>
      <c r="AO581" s="4"/>
    </row>
    <row r="582" spans="1:41" s="5" customFormat="1" x14ac:dyDescent="0.25">
      <c r="A582" s="8"/>
      <c r="C582" s="2"/>
      <c r="D582" s="2"/>
      <c r="E582" s="8"/>
      <c r="M582" s="2"/>
      <c r="N582" s="2"/>
      <c r="O582" s="2"/>
      <c r="P582" s="2"/>
      <c r="S582" s="2"/>
      <c r="T582" s="2"/>
      <c r="U582" s="2"/>
      <c r="V582" s="2"/>
      <c r="Y582" s="2"/>
      <c r="Z582" s="2"/>
      <c r="AA582" s="2"/>
      <c r="AB582" s="2"/>
      <c r="AC582" s="2"/>
      <c r="AD582" s="2"/>
      <c r="AG582" s="27"/>
      <c r="AH582" s="27"/>
      <c r="AI582" s="27"/>
      <c r="AJ582" s="27"/>
      <c r="AK582" s="27"/>
      <c r="AL582" s="27"/>
      <c r="AM582" s="27"/>
      <c r="AN582" s="4"/>
      <c r="AO582" s="4"/>
    </row>
    <row r="583" spans="1:41" s="5" customFormat="1" x14ac:dyDescent="0.25">
      <c r="A583" s="8"/>
      <c r="C583" s="2"/>
      <c r="D583" s="2"/>
      <c r="E583" s="8"/>
      <c r="M583" s="2"/>
      <c r="N583" s="2"/>
      <c r="O583" s="2"/>
      <c r="P583" s="2"/>
      <c r="S583" s="2"/>
      <c r="T583" s="2"/>
      <c r="U583" s="2"/>
      <c r="V583" s="2"/>
      <c r="Y583" s="2"/>
      <c r="Z583" s="2"/>
      <c r="AA583" s="2"/>
      <c r="AB583" s="2"/>
      <c r="AC583" s="2"/>
      <c r="AD583" s="2"/>
      <c r="AG583" s="27"/>
      <c r="AH583" s="27"/>
      <c r="AI583" s="27"/>
      <c r="AJ583" s="27"/>
      <c r="AK583" s="27"/>
      <c r="AL583" s="27"/>
      <c r="AM583" s="27"/>
      <c r="AN583" s="4"/>
      <c r="AO583" s="4"/>
    </row>
    <row r="584" spans="1:41" s="5" customFormat="1" x14ac:dyDescent="0.25">
      <c r="A584" s="8"/>
      <c r="C584" s="2"/>
      <c r="D584" s="2"/>
      <c r="E584" s="8"/>
      <c r="M584" s="2"/>
      <c r="N584" s="2"/>
      <c r="O584" s="2"/>
      <c r="P584" s="2"/>
      <c r="S584" s="2"/>
      <c r="T584" s="2"/>
      <c r="U584" s="2"/>
      <c r="V584" s="2"/>
      <c r="Y584" s="2"/>
      <c r="Z584" s="2"/>
      <c r="AA584" s="2"/>
      <c r="AB584" s="2"/>
      <c r="AC584" s="2"/>
      <c r="AD584" s="2"/>
      <c r="AG584" s="27"/>
      <c r="AH584" s="27"/>
      <c r="AI584" s="27"/>
      <c r="AJ584" s="27"/>
      <c r="AK584" s="27"/>
      <c r="AL584" s="27"/>
      <c r="AM584" s="27"/>
      <c r="AN584" s="4"/>
      <c r="AO584" s="4"/>
    </row>
    <row r="585" spans="1:41" s="5" customFormat="1" x14ac:dyDescent="0.25">
      <c r="A585" s="8"/>
      <c r="C585" s="2"/>
      <c r="D585" s="2"/>
      <c r="E585" s="8"/>
      <c r="M585" s="2"/>
      <c r="N585" s="2"/>
      <c r="O585" s="2"/>
      <c r="P585" s="2"/>
      <c r="S585" s="2"/>
      <c r="T585" s="2"/>
      <c r="U585" s="2"/>
      <c r="V585" s="2"/>
      <c r="Y585" s="2"/>
      <c r="Z585" s="2"/>
      <c r="AA585" s="2"/>
      <c r="AB585" s="2"/>
      <c r="AC585" s="2"/>
      <c r="AD585" s="2"/>
      <c r="AG585" s="27"/>
      <c r="AH585" s="27"/>
      <c r="AI585" s="27"/>
      <c r="AJ585" s="27"/>
      <c r="AK585" s="27"/>
      <c r="AL585" s="27"/>
      <c r="AM585" s="27"/>
      <c r="AN585" s="4"/>
      <c r="AO585" s="4"/>
    </row>
    <row r="586" spans="1:41" s="5" customFormat="1" x14ac:dyDescent="0.25">
      <c r="A586" s="8"/>
      <c r="C586" s="2"/>
      <c r="D586" s="2"/>
      <c r="E586" s="8"/>
      <c r="M586" s="2"/>
      <c r="N586" s="2"/>
      <c r="O586" s="2"/>
      <c r="P586" s="2"/>
      <c r="S586" s="2"/>
      <c r="T586" s="2"/>
      <c r="U586" s="2"/>
      <c r="V586" s="2"/>
      <c r="Y586" s="2"/>
      <c r="Z586" s="2"/>
      <c r="AA586" s="2"/>
      <c r="AB586" s="2"/>
      <c r="AC586" s="2"/>
      <c r="AD586" s="2"/>
      <c r="AG586" s="27"/>
      <c r="AH586" s="27"/>
      <c r="AI586" s="27"/>
      <c r="AJ586" s="27"/>
      <c r="AK586" s="27"/>
      <c r="AL586" s="27"/>
      <c r="AM586" s="27"/>
      <c r="AN586" s="4"/>
      <c r="AO586" s="4"/>
    </row>
    <row r="587" spans="1:41" s="5" customFormat="1" x14ac:dyDescent="0.25">
      <c r="A587" s="8"/>
      <c r="C587" s="2"/>
      <c r="D587" s="2"/>
      <c r="E587" s="8"/>
      <c r="M587" s="2"/>
      <c r="N587" s="2"/>
      <c r="O587" s="2"/>
      <c r="P587" s="2"/>
      <c r="S587" s="2"/>
      <c r="T587" s="2"/>
      <c r="U587" s="2"/>
      <c r="V587" s="2"/>
      <c r="Y587" s="2"/>
      <c r="Z587" s="2"/>
      <c r="AA587" s="2"/>
      <c r="AB587" s="2"/>
      <c r="AC587" s="2"/>
      <c r="AD587" s="2"/>
      <c r="AG587" s="27"/>
      <c r="AH587" s="27"/>
      <c r="AI587" s="27"/>
      <c r="AJ587" s="27"/>
      <c r="AK587" s="27"/>
      <c r="AL587" s="27"/>
      <c r="AM587" s="27"/>
      <c r="AN587" s="4"/>
      <c r="AO587" s="4"/>
    </row>
    <row r="588" spans="1:41" s="5" customFormat="1" x14ac:dyDescent="0.25">
      <c r="A588" s="8"/>
      <c r="C588" s="2"/>
      <c r="D588" s="2"/>
      <c r="E588" s="8"/>
      <c r="M588" s="2"/>
      <c r="N588" s="2"/>
      <c r="O588" s="2"/>
      <c r="P588" s="2"/>
      <c r="S588" s="2"/>
      <c r="T588" s="2"/>
      <c r="U588" s="2"/>
      <c r="V588" s="2"/>
      <c r="Y588" s="2"/>
      <c r="Z588" s="2"/>
      <c r="AA588" s="2"/>
      <c r="AB588" s="2"/>
      <c r="AC588" s="2"/>
      <c r="AD588" s="2"/>
      <c r="AG588" s="27"/>
      <c r="AH588" s="27"/>
      <c r="AI588" s="27"/>
      <c r="AJ588" s="27"/>
      <c r="AK588" s="27"/>
      <c r="AL588" s="27"/>
      <c r="AM588" s="27"/>
      <c r="AN588" s="4"/>
      <c r="AO588" s="4"/>
    </row>
    <row r="589" spans="1:41" s="5" customFormat="1" x14ac:dyDescent="0.25">
      <c r="A589" s="8"/>
      <c r="C589" s="2"/>
      <c r="D589" s="2"/>
      <c r="E589" s="8"/>
      <c r="M589" s="2"/>
      <c r="N589" s="2"/>
      <c r="O589" s="2"/>
      <c r="P589" s="2"/>
      <c r="S589" s="2"/>
      <c r="T589" s="2"/>
      <c r="U589" s="2"/>
      <c r="V589" s="2"/>
      <c r="Y589" s="2"/>
      <c r="Z589" s="2"/>
      <c r="AA589" s="2"/>
      <c r="AB589" s="2"/>
      <c r="AC589" s="2"/>
      <c r="AD589" s="2"/>
      <c r="AG589" s="27"/>
      <c r="AH589" s="27"/>
      <c r="AI589" s="27"/>
      <c r="AJ589" s="27"/>
      <c r="AK589" s="27"/>
      <c r="AL589" s="27"/>
      <c r="AM589" s="27"/>
      <c r="AN589" s="4"/>
      <c r="AO589" s="4"/>
    </row>
    <row r="590" spans="1:41" s="5" customFormat="1" x14ac:dyDescent="0.25">
      <c r="A590" s="8"/>
      <c r="C590" s="2"/>
      <c r="D590" s="2"/>
      <c r="E590" s="8"/>
      <c r="M590" s="2"/>
      <c r="N590" s="2"/>
      <c r="O590" s="2"/>
      <c r="P590" s="2"/>
      <c r="S590" s="2"/>
      <c r="T590" s="2"/>
      <c r="U590" s="2"/>
      <c r="V590" s="2"/>
      <c r="Y590" s="2"/>
      <c r="Z590" s="2"/>
      <c r="AA590" s="2"/>
      <c r="AB590" s="2"/>
      <c r="AC590" s="2"/>
      <c r="AD590" s="2"/>
      <c r="AG590" s="27"/>
      <c r="AH590" s="27"/>
      <c r="AI590" s="27"/>
      <c r="AJ590" s="27"/>
      <c r="AK590" s="27"/>
      <c r="AL590" s="27"/>
      <c r="AM590" s="27"/>
      <c r="AN590" s="4"/>
      <c r="AO590" s="4"/>
    </row>
    <row r="591" spans="1:41" s="5" customFormat="1" x14ac:dyDescent="0.25">
      <c r="A591" s="8"/>
      <c r="C591" s="2"/>
      <c r="D591" s="2"/>
      <c r="E591" s="8"/>
      <c r="M591" s="2"/>
      <c r="N591" s="2"/>
      <c r="O591" s="2"/>
      <c r="P591" s="2"/>
      <c r="S591" s="2"/>
      <c r="T591" s="2"/>
      <c r="U591" s="2"/>
      <c r="V591" s="2"/>
      <c r="Y591" s="2"/>
      <c r="Z591" s="2"/>
      <c r="AA591" s="2"/>
      <c r="AB591" s="2"/>
      <c r="AC591" s="2"/>
      <c r="AD591" s="2"/>
      <c r="AG591" s="27"/>
      <c r="AH591" s="27"/>
      <c r="AI591" s="27"/>
      <c r="AJ591" s="27"/>
      <c r="AK591" s="27"/>
      <c r="AL591" s="27"/>
      <c r="AM591" s="27"/>
      <c r="AN591" s="4"/>
      <c r="AO591" s="4"/>
    </row>
    <row r="592" spans="1:41" s="5" customFormat="1" x14ac:dyDescent="0.25">
      <c r="A592" s="8"/>
      <c r="C592" s="2"/>
      <c r="D592" s="2"/>
      <c r="E592" s="8"/>
      <c r="M592" s="2"/>
      <c r="N592" s="2"/>
      <c r="O592" s="2"/>
      <c r="P592" s="2"/>
      <c r="S592" s="2"/>
      <c r="T592" s="2"/>
      <c r="U592" s="2"/>
      <c r="V592" s="2"/>
      <c r="Y592" s="2"/>
      <c r="Z592" s="2"/>
      <c r="AA592" s="2"/>
      <c r="AB592" s="2"/>
      <c r="AC592" s="2"/>
      <c r="AD592" s="2"/>
      <c r="AG592" s="27"/>
      <c r="AH592" s="27"/>
      <c r="AI592" s="27"/>
      <c r="AJ592" s="27"/>
      <c r="AK592" s="27"/>
      <c r="AL592" s="27"/>
      <c r="AM592" s="27"/>
      <c r="AN592" s="4"/>
      <c r="AO592" s="4"/>
    </row>
    <row r="593" spans="1:41" s="5" customFormat="1" x14ac:dyDescent="0.25">
      <c r="A593" s="8"/>
      <c r="C593" s="2"/>
      <c r="D593" s="2"/>
      <c r="E593" s="8"/>
      <c r="M593" s="2"/>
      <c r="N593" s="2"/>
      <c r="O593" s="2"/>
      <c r="P593" s="2"/>
      <c r="S593" s="2"/>
      <c r="T593" s="2"/>
      <c r="U593" s="2"/>
      <c r="V593" s="2"/>
      <c r="Y593" s="2"/>
      <c r="Z593" s="2"/>
      <c r="AA593" s="2"/>
      <c r="AB593" s="2"/>
      <c r="AC593" s="2"/>
      <c r="AD593" s="2"/>
      <c r="AG593" s="27"/>
      <c r="AH593" s="27"/>
      <c r="AI593" s="27"/>
      <c r="AJ593" s="27"/>
      <c r="AK593" s="27"/>
      <c r="AL593" s="27"/>
      <c r="AM593" s="27"/>
      <c r="AN593" s="4"/>
      <c r="AO593" s="4"/>
    </row>
    <row r="594" spans="1:41" s="5" customFormat="1" x14ac:dyDescent="0.25">
      <c r="A594" s="8"/>
      <c r="C594" s="2"/>
      <c r="D594" s="2"/>
      <c r="E594" s="8"/>
      <c r="M594" s="2"/>
      <c r="N594" s="2"/>
      <c r="O594" s="2"/>
      <c r="P594" s="2"/>
      <c r="S594" s="2"/>
      <c r="T594" s="2"/>
      <c r="U594" s="2"/>
      <c r="V594" s="2"/>
      <c r="Y594" s="2"/>
      <c r="Z594" s="2"/>
      <c r="AA594" s="2"/>
      <c r="AB594" s="2"/>
      <c r="AC594" s="2"/>
      <c r="AD594" s="2"/>
      <c r="AG594" s="27"/>
      <c r="AH594" s="27"/>
      <c r="AI594" s="27"/>
      <c r="AJ594" s="27"/>
      <c r="AK594" s="27"/>
      <c r="AL594" s="27"/>
      <c r="AM594" s="27"/>
      <c r="AN594" s="4"/>
      <c r="AO594" s="4"/>
    </row>
    <row r="595" spans="1:41" s="5" customFormat="1" x14ac:dyDescent="0.25">
      <c r="A595" s="8"/>
      <c r="C595" s="2"/>
      <c r="D595" s="2"/>
      <c r="E595" s="8"/>
      <c r="M595" s="2"/>
      <c r="N595" s="2"/>
      <c r="O595" s="2"/>
      <c r="P595" s="2"/>
      <c r="S595" s="2"/>
      <c r="T595" s="2"/>
      <c r="U595" s="2"/>
      <c r="V595" s="2"/>
      <c r="Y595" s="2"/>
      <c r="Z595" s="2"/>
      <c r="AA595" s="2"/>
      <c r="AB595" s="2"/>
      <c r="AC595" s="2"/>
      <c r="AD595" s="2"/>
      <c r="AG595" s="27"/>
      <c r="AH595" s="27"/>
      <c r="AI595" s="27"/>
      <c r="AJ595" s="27"/>
      <c r="AK595" s="27"/>
      <c r="AL595" s="27"/>
      <c r="AM595" s="27"/>
      <c r="AN595" s="4"/>
      <c r="AO595" s="4"/>
    </row>
    <row r="596" spans="1:41" s="5" customFormat="1" x14ac:dyDescent="0.25">
      <c r="A596" s="8"/>
      <c r="C596" s="2"/>
      <c r="D596" s="2"/>
      <c r="E596" s="8"/>
      <c r="M596" s="2"/>
      <c r="N596" s="2"/>
      <c r="O596" s="2"/>
      <c r="P596" s="2"/>
      <c r="S596" s="2"/>
      <c r="T596" s="2"/>
      <c r="U596" s="2"/>
      <c r="V596" s="2"/>
      <c r="Y596" s="2"/>
      <c r="Z596" s="2"/>
      <c r="AA596" s="2"/>
      <c r="AB596" s="2"/>
      <c r="AC596" s="2"/>
      <c r="AD596" s="2"/>
      <c r="AG596" s="27"/>
      <c r="AH596" s="27"/>
      <c r="AI596" s="27"/>
      <c r="AJ596" s="27"/>
      <c r="AK596" s="27"/>
      <c r="AL596" s="27"/>
      <c r="AM596" s="27"/>
      <c r="AN596" s="4"/>
      <c r="AO596" s="4"/>
    </row>
    <row r="597" spans="1:41" s="5" customFormat="1" x14ac:dyDescent="0.25">
      <c r="A597" s="8"/>
      <c r="C597" s="2"/>
      <c r="D597" s="2"/>
      <c r="E597" s="8"/>
      <c r="M597" s="2"/>
      <c r="N597" s="2"/>
      <c r="O597" s="2"/>
      <c r="P597" s="2"/>
      <c r="S597" s="2"/>
      <c r="T597" s="2"/>
      <c r="U597" s="2"/>
      <c r="V597" s="2"/>
      <c r="Y597" s="2"/>
      <c r="Z597" s="2"/>
      <c r="AA597" s="2"/>
      <c r="AB597" s="2"/>
      <c r="AC597" s="2"/>
      <c r="AD597" s="2"/>
      <c r="AG597" s="27"/>
      <c r="AH597" s="27"/>
      <c r="AI597" s="27"/>
      <c r="AJ597" s="27"/>
      <c r="AK597" s="27"/>
      <c r="AL597" s="27"/>
      <c r="AM597" s="27"/>
      <c r="AN597" s="4"/>
      <c r="AO597" s="4"/>
    </row>
    <row r="598" spans="1:41" s="5" customFormat="1" x14ac:dyDescent="0.25">
      <c r="A598" s="8"/>
      <c r="C598" s="2"/>
      <c r="D598" s="2"/>
      <c r="E598" s="8"/>
      <c r="M598" s="2"/>
      <c r="N598" s="2"/>
      <c r="O598" s="2"/>
      <c r="P598" s="2"/>
      <c r="S598" s="2"/>
      <c r="T598" s="2"/>
      <c r="U598" s="2"/>
      <c r="V598" s="2"/>
      <c r="Y598" s="2"/>
      <c r="Z598" s="2"/>
      <c r="AA598" s="2"/>
      <c r="AB598" s="2"/>
      <c r="AC598" s="2"/>
      <c r="AD598" s="2"/>
      <c r="AG598" s="27"/>
      <c r="AH598" s="27"/>
      <c r="AI598" s="27"/>
      <c r="AJ598" s="27"/>
      <c r="AK598" s="27"/>
      <c r="AL598" s="27"/>
      <c r="AM598" s="27"/>
      <c r="AN598" s="4"/>
      <c r="AO598" s="4"/>
    </row>
    <row r="599" spans="1:41" s="5" customFormat="1" x14ac:dyDescent="0.25">
      <c r="A599" s="8"/>
      <c r="C599" s="2"/>
      <c r="D599" s="2"/>
      <c r="E599" s="8"/>
      <c r="M599" s="2"/>
      <c r="N599" s="2"/>
      <c r="O599" s="2"/>
      <c r="P599" s="2"/>
      <c r="S599" s="2"/>
      <c r="T599" s="2"/>
      <c r="U599" s="2"/>
      <c r="V599" s="2"/>
      <c r="Y599" s="2"/>
      <c r="Z599" s="2"/>
      <c r="AA599" s="2"/>
      <c r="AB599" s="2"/>
      <c r="AC599" s="2"/>
      <c r="AD599" s="2"/>
      <c r="AG599" s="27"/>
      <c r="AH599" s="27"/>
      <c r="AI599" s="27"/>
      <c r="AJ599" s="27"/>
      <c r="AK599" s="27"/>
      <c r="AL599" s="27"/>
      <c r="AM599" s="27"/>
      <c r="AN599" s="4"/>
      <c r="AO599" s="4"/>
    </row>
    <row r="600" spans="1:41" s="5" customFormat="1" x14ac:dyDescent="0.25">
      <c r="A600" s="8"/>
      <c r="C600" s="2"/>
      <c r="D600" s="2"/>
      <c r="E600" s="8"/>
      <c r="M600" s="2"/>
      <c r="N600" s="2"/>
      <c r="O600" s="2"/>
      <c r="P600" s="2"/>
      <c r="S600" s="2"/>
      <c r="T600" s="2"/>
      <c r="U600" s="2"/>
      <c r="V600" s="2"/>
      <c r="Y600" s="2"/>
      <c r="Z600" s="2"/>
      <c r="AA600" s="2"/>
      <c r="AB600" s="2"/>
      <c r="AC600" s="2"/>
      <c r="AD600" s="2"/>
      <c r="AG600" s="27"/>
      <c r="AH600" s="27"/>
      <c r="AI600" s="27"/>
      <c r="AJ600" s="27"/>
      <c r="AK600" s="27"/>
      <c r="AL600" s="27"/>
      <c r="AM600" s="27"/>
      <c r="AN600" s="4"/>
      <c r="AO600" s="4"/>
    </row>
    <row r="601" spans="1:41" s="5" customFormat="1" x14ac:dyDescent="0.25">
      <c r="A601" s="8"/>
      <c r="C601" s="2"/>
      <c r="D601" s="2"/>
      <c r="E601" s="8"/>
      <c r="M601" s="2"/>
      <c r="N601" s="2"/>
      <c r="O601" s="2"/>
      <c r="P601" s="2"/>
      <c r="S601" s="2"/>
      <c r="T601" s="2"/>
      <c r="U601" s="2"/>
      <c r="V601" s="2"/>
      <c r="Y601" s="2"/>
      <c r="Z601" s="2"/>
      <c r="AA601" s="2"/>
      <c r="AB601" s="2"/>
      <c r="AC601" s="2"/>
      <c r="AD601" s="2"/>
      <c r="AG601" s="27"/>
      <c r="AH601" s="27"/>
      <c r="AI601" s="27"/>
      <c r="AJ601" s="27"/>
      <c r="AK601" s="27"/>
      <c r="AL601" s="27"/>
      <c r="AM601" s="27"/>
      <c r="AN601" s="4"/>
      <c r="AO601" s="4"/>
    </row>
    <row r="602" spans="1:41" s="5" customFormat="1" x14ac:dyDescent="0.25">
      <c r="A602" s="8"/>
      <c r="C602" s="2"/>
      <c r="D602" s="2"/>
      <c r="E602" s="8"/>
      <c r="M602" s="2"/>
      <c r="N602" s="2"/>
      <c r="O602" s="2"/>
      <c r="P602" s="2"/>
      <c r="S602" s="2"/>
      <c r="T602" s="2"/>
      <c r="U602" s="2"/>
      <c r="V602" s="2"/>
      <c r="Y602" s="2"/>
      <c r="Z602" s="2"/>
      <c r="AA602" s="2"/>
      <c r="AB602" s="2"/>
      <c r="AC602" s="2"/>
      <c r="AD602" s="2"/>
      <c r="AG602" s="27"/>
      <c r="AH602" s="27"/>
      <c r="AI602" s="27"/>
      <c r="AJ602" s="27"/>
      <c r="AK602" s="27"/>
      <c r="AL602" s="27"/>
      <c r="AM602" s="27"/>
      <c r="AN602" s="4"/>
      <c r="AO602" s="4"/>
    </row>
    <row r="603" spans="1:41" s="5" customFormat="1" x14ac:dyDescent="0.25">
      <c r="A603" s="8"/>
      <c r="C603" s="2"/>
      <c r="D603" s="2"/>
      <c r="E603" s="8"/>
      <c r="M603" s="2"/>
      <c r="N603" s="2"/>
      <c r="O603" s="2"/>
      <c r="P603" s="2"/>
      <c r="S603" s="2"/>
      <c r="T603" s="2"/>
      <c r="U603" s="2"/>
      <c r="V603" s="2"/>
      <c r="Y603" s="2"/>
      <c r="Z603" s="2"/>
      <c r="AA603" s="2"/>
      <c r="AB603" s="2"/>
      <c r="AC603" s="2"/>
      <c r="AD603" s="2"/>
      <c r="AG603" s="27"/>
      <c r="AH603" s="27"/>
      <c r="AI603" s="27"/>
      <c r="AJ603" s="27"/>
      <c r="AK603" s="27"/>
      <c r="AL603" s="27"/>
      <c r="AM603" s="27"/>
      <c r="AN603" s="4"/>
      <c r="AO603" s="4"/>
    </row>
    <row r="604" spans="1:41" s="5" customFormat="1" x14ac:dyDescent="0.25">
      <c r="A604" s="8"/>
      <c r="C604" s="2"/>
      <c r="D604" s="2"/>
      <c r="E604" s="8"/>
      <c r="M604" s="2"/>
      <c r="N604" s="2"/>
      <c r="O604" s="2"/>
      <c r="P604" s="2"/>
      <c r="S604" s="2"/>
      <c r="T604" s="2"/>
      <c r="U604" s="2"/>
      <c r="V604" s="2"/>
      <c r="Y604" s="2"/>
      <c r="Z604" s="2"/>
      <c r="AA604" s="2"/>
      <c r="AB604" s="2"/>
      <c r="AC604" s="2"/>
      <c r="AD604" s="2"/>
      <c r="AG604" s="27"/>
      <c r="AH604" s="27"/>
      <c r="AI604" s="27"/>
      <c r="AJ604" s="27"/>
      <c r="AK604" s="27"/>
      <c r="AL604" s="27"/>
      <c r="AM604" s="27"/>
      <c r="AN604" s="4"/>
      <c r="AO604" s="4"/>
    </row>
    <row r="605" spans="1:41" s="5" customFormat="1" x14ac:dyDescent="0.25">
      <c r="A605" s="8"/>
      <c r="C605" s="2"/>
      <c r="D605" s="2"/>
      <c r="E605" s="8"/>
      <c r="M605" s="2"/>
      <c r="N605" s="2"/>
      <c r="O605" s="2"/>
      <c r="P605" s="2"/>
      <c r="S605" s="2"/>
      <c r="T605" s="2"/>
      <c r="U605" s="2"/>
      <c r="V605" s="2"/>
      <c r="Y605" s="2"/>
      <c r="Z605" s="2"/>
      <c r="AA605" s="2"/>
      <c r="AB605" s="2"/>
      <c r="AC605" s="2"/>
      <c r="AD605" s="2"/>
      <c r="AG605" s="27"/>
      <c r="AH605" s="27"/>
      <c r="AI605" s="27"/>
      <c r="AJ605" s="27"/>
      <c r="AK605" s="27"/>
      <c r="AL605" s="27"/>
      <c r="AM605" s="27"/>
      <c r="AN605" s="4"/>
      <c r="AO605" s="4"/>
    </row>
    <row r="606" spans="1:41" s="5" customFormat="1" x14ac:dyDescent="0.25">
      <c r="A606" s="8"/>
      <c r="C606" s="2"/>
      <c r="D606" s="2"/>
      <c r="E606" s="8"/>
      <c r="M606" s="2"/>
      <c r="N606" s="2"/>
      <c r="O606" s="2"/>
      <c r="P606" s="2"/>
      <c r="S606" s="2"/>
      <c r="T606" s="2"/>
      <c r="U606" s="2"/>
      <c r="V606" s="2"/>
      <c r="Y606" s="2"/>
      <c r="Z606" s="2"/>
      <c r="AA606" s="2"/>
      <c r="AB606" s="2"/>
      <c r="AC606" s="2"/>
      <c r="AD606" s="2"/>
      <c r="AG606" s="27"/>
      <c r="AH606" s="27"/>
      <c r="AI606" s="27"/>
      <c r="AJ606" s="27"/>
      <c r="AK606" s="27"/>
      <c r="AL606" s="27"/>
      <c r="AM606" s="27"/>
      <c r="AN606" s="4"/>
      <c r="AO606" s="4"/>
    </row>
    <row r="607" spans="1:41" s="5" customFormat="1" x14ac:dyDescent="0.25">
      <c r="A607" s="8"/>
      <c r="C607" s="2"/>
      <c r="D607" s="2"/>
      <c r="E607" s="8"/>
      <c r="M607" s="2"/>
      <c r="N607" s="2"/>
      <c r="O607" s="2"/>
      <c r="P607" s="2"/>
      <c r="S607" s="2"/>
      <c r="T607" s="2"/>
      <c r="U607" s="2"/>
      <c r="V607" s="2"/>
      <c r="Y607" s="2"/>
      <c r="Z607" s="2"/>
      <c r="AA607" s="2"/>
      <c r="AB607" s="2"/>
      <c r="AC607" s="2"/>
      <c r="AD607" s="2"/>
      <c r="AG607" s="27"/>
      <c r="AH607" s="27"/>
      <c r="AI607" s="27"/>
      <c r="AJ607" s="27"/>
      <c r="AK607" s="27"/>
      <c r="AL607" s="27"/>
      <c r="AM607" s="27"/>
      <c r="AN607" s="4"/>
      <c r="AO607" s="4"/>
    </row>
    <row r="608" spans="1:41" s="5" customFormat="1" x14ac:dyDescent="0.25">
      <c r="A608" s="8"/>
      <c r="C608" s="2"/>
      <c r="D608" s="2"/>
      <c r="E608" s="8"/>
      <c r="M608" s="2"/>
      <c r="N608" s="2"/>
      <c r="O608" s="2"/>
      <c r="P608" s="2"/>
      <c r="S608" s="2"/>
      <c r="T608" s="2"/>
      <c r="U608" s="2"/>
      <c r="V608" s="2"/>
      <c r="Y608" s="2"/>
      <c r="Z608" s="2"/>
      <c r="AA608" s="2"/>
      <c r="AB608" s="2"/>
      <c r="AC608" s="2"/>
      <c r="AD608" s="2"/>
      <c r="AG608" s="27"/>
      <c r="AH608" s="27"/>
      <c r="AI608" s="27"/>
      <c r="AJ608" s="27"/>
      <c r="AK608" s="27"/>
      <c r="AL608" s="27"/>
      <c r="AM608" s="27"/>
      <c r="AN608" s="4"/>
      <c r="AO608" s="4"/>
    </row>
    <row r="609" spans="1:41" s="5" customFormat="1" x14ac:dyDescent="0.25">
      <c r="A609" s="8"/>
      <c r="C609" s="2"/>
      <c r="D609" s="2"/>
      <c r="E609" s="8"/>
      <c r="M609" s="2"/>
      <c r="N609" s="2"/>
      <c r="O609" s="2"/>
      <c r="P609" s="2"/>
      <c r="S609" s="2"/>
      <c r="T609" s="2"/>
      <c r="U609" s="2"/>
      <c r="V609" s="2"/>
      <c r="Y609" s="2"/>
      <c r="Z609" s="2"/>
      <c r="AA609" s="2"/>
      <c r="AB609" s="2"/>
      <c r="AC609" s="2"/>
      <c r="AD609" s="2"/>
      <c r="AG609" s="27"/>
      <c r="AH609" s="27"/>
      <c r="AI609" s="27"/>
      <c r="AJ609" s="27"/>
      <c r="AK609" s="27"/>
      <c r="AL609" s="27"/>
      <c r="AM609" s="27"/>
      <c r="AN609" s="4"/>
      <c r="AO609" s="4"/>
    </row>
    <row r="610" spans="1:41" s="5" customFormat="1" x14ac:dyDescent="0.25">
      <c r="A610" s="8"/>
      <c r="C610" s="2"/>
      <c r="D610" s="2"/>
      <c r="E610" s="8"/>
      <c r="M610" s="2"/>
      <c r="N610" s="2"/>
      <c r="O610" s="2"/>
      <c r="P610" s="2"/>
      <c r="S610" s="2"/>
      <c r="T610" s="2"/>
      <c r="U610" s="2"/>
      <c r="V610" s="2"/>
      <c r="Y610" s="2"/>
      <c r="Z610" s="2"/>
      <c r="AA610" s="2"/>
      <c r="AB610" s="2"/>
      <c r="AC610" s="2"/>
      <c r="AD610" s="2"/>
      <c r="AG610" s="27"/>
      <c r="AH610" s="27"/>
      <c r="AI610" s="27"/>
      <c r="AJ610" s="27"/>
      <c r="AK610" s="27"/>
      <c r="AL610" s="27"/>
      <c r="AM610" s="27"/>
      <c r="AN610" s="4"/>
      <c r="AO610" s="4"/>
    </row>
    <row r="611" spans="1:41" s="5" customFormat="1" x14ac:dyDescent="0.25">
      <c r="A611" s="8"/>
      <c r="C611" s="2"/>
      <c r="D611" s="2"/>
      <c r="E611" s="8"/>
      <c r="M611" s="2"/>
      <c r="N611" s="2"/>
      <c r="O611" s="2"/>
      <c r="P611" s="2"/>
      <c r="S611" s="2"/>
      <c r="T611" s="2"/>
      <c r="U611" s="2"/>
      <c r="V611" s="2"/>
      <c r="Y611" s="2"/>
      <c r="Z611" s="2"/>
      <c r="AA611" s="2"/>
      <c r="AB611" s="2"/>
      <c r="AC611" s="2"/>
      <c r="AD611" s="2"/>
      <c r="AG611" s="27"/>
      <c r="AH611" s="27"/>
      <c r="AI611" s="27"/>
      <c r="AJ611" s="27"/>
      <c r="AK611" s="27"/>
      <c r="AL611" s="27"/>
      <c r="AM611" s="27"/>
      <c r="AN611" s="4"/>
      <c r="AO611" s="4"/>
    </row>
    <row r="612" spans="1:41" s="5" customFormat="1" x14ac:dyDescent="0.25">
      <c r="A612" s="8"/>
      <c r="C612" s="2"/>
      <c r="D612" s="2"/>
      <c r="E612" s="8"/>
      <c r="M612" s="2"/>
      <c r="N612" s="2"/>
      <c r="O612" s="2"/>
      <c r="P612" s="2"/>
      <c r="S612" s="2"/>
      <c r="T612" s="2"/>
      <c r="U612" s="2"/>
      <c r="V612" s="2"/>
      <c r="Y612" s="2"/>
      <c r="Z612" s="2"/>
      <c r="AA612" s="2"/>
      <c r="AB612" s="2"/>
      <c r="AC612" s="2"/>
      <c r="AD612" s="2"/>
      <c r="AG612" s="27"/>
      <c r="AH612" s="27"/>
      <c r="AI612" s="27"/>
      <c r="AJ612" s="27"/>
      <c r="AK612" s="27"/>
      <c r="AL612" s="27"/>
      <c r="AM612" s="27"/>
      <c r="AN612" s="4"/>
      <c r="AO612" s="4"/>
    </row>
    <row r="613" spans="1:41" s="5" customFormat="1" x14ac:dyDescent="0.25">
      <c r="A613" s="8"/>
      <c r="C613" s="2"/>
      <c r="D613" s="2"/>
      <c r="E613" s="8"/>
      <c r="M613" s="2"/>
      <c r="N613" s="2"/>
      <c r="O613" s="2"/>
      <c r="P613" s="2"/>
      <c r="S613" s="2"/>
      <c r="T613" s="2"/>
      <c r="U613" s="2"/>
      <c r="V613" s="2"/>
      <c r="Y613" s="2"/>
      <c r="Z613" s="2"/>
      <c r="AA613" s="2"/>
      <c r="AB613" s="2"/>
      <c r="AC613" s="2"/>
      <c r="AD613" s="2"/>
      <c r="AG613" s="27"/>
      <c r="AH613" s="27"/>
      <c r="AI613" s="27"/>
      <c r="AJ613" s="27"/>
      <c r="AK613" s="27"/>
      <c r="AL613" s="27"/>
      <c r="AM613" s="27"/>
      <c r="AN613" s="4"/>
      <c r="AO613" s="4"/>
    </row>
    <row r="614" spans="1:41" s="5" customFormat="1" x14ac:dyDescent="0.25">
      <c r="A614" s="8"/>
      <c r="C614" s="2"/>
      <c r="D614" s="2"/>
      <c r="E614" s="8"/>
      <c r="M614" s="2"/>
      <c r="N614" s="2"/>
      <c r="O614" s="2"/>
      <c r="P614" s="2"/>
      <c r="S614" s="2"/>
      <c r="T614" s="2"/>
      <c r="U614" s="2"/>
      <c r="V614" s="2"/>
      <c r="Y614" s="2"/>
      <c r="Z614" s="2"/>
      <c r="AA614" s="2"/>
      <c r="AB614" s="2"/>
      <c r="AC614" s="2"/>
      <c r="AD614" s="2"/>
      <c r="AG614" s="27"/>
      <c r="AH614" s="27"/>
      <c r="AI614" s="27"/>
      <c r="AJ614" s="27"/>
      <c r="AK614" s="27"/>
      <c r="AL614" s="27"/>
      <c r="AM614" s="27"/>
      <c r="AN614" s="4"/>
      <c r="AO614" s="4"/>
    </row>
    <row r="615" spans="1:41" s="5" customFormat="1" x14ac:dyDescent="0.25">
      <c r="A615" s="8"/>
      <c r="C615" s="2"/>
      <c r="D615" s="2"/>
      <c r="E615" s="8"/>
      <c r="M615" s="2"/>
      <c r="N615" s="2"/>
      <c r="O615" s="2"/>
      <c r="P615" s="2"/>
      <c r="S615" s="2"/>
      <c r="T615" s="2"/>
      <c r="U615" s="2"/>
      <c r="V615" s="2"/>
      <c r="Y615" s="2"/>
      <c r="Z615" s="2"/>
      <c r="AA615" s="2"/>
      <c r="AB615" s="2"/>
      <c r="AC615" s="2"/>
      <c r="AD615" s="2"/>
      <c r="AG615" s="27"/>
      <c r="AH615" s="27"/>
      <c r="AI615" s="27"/>
      <c r="AJ615" s="27"/>
      <c r="AK615" s="27"/>
      <c r="AL615" s="27"/>
      <c r="AM615" s="27"/>
      <c r="AN615" s="4"/>
      <c r="AO615" s="4"/>
    </row>
    <row r="616" spans="1:41" s="5" customFormat="1" x14ac:dyDescent="0.25">
      <c r="A616" s="8"/>
      <c r="C616" s="2"/>
      <c r="D616" s="2"/>
      <c r="E616" s="8"/>
      <c r="M616" s="2"/>
      <c r="N616" s="2"/>
      <c r="O616" s="2"/>
      <c r="P616" s="2"/>
      <c r="S616" s="2"/>
      <c r="T616" s="2"/>
      <c r="U616" s="2"/>
      <c r="V616" s="2"/>
      <c r="Y616" s="2"/>
      <c r="Z616" s="2"/>
      <c r="AA616" s="2"/>
      <c r="AB616" s="2"/>
      <c r="AC616" s="2"/>
      <c r="AD616" s="2"/>
      <c r="AG616" s="27"/>
      <c r="AH616" s="27"/>
      <c r="AI616" s="27"/>
      <c r="AJ616" s="27"/>
      <c r="AK616" s="27"/>
      <c r="AL616" s="27"/>
      <c r="AM616" s="27"/>
      <c r="AN616" s="4"/>
      <c r="AO616" s="4"/>
    </row>
    <row r="617" spans="1:41" s="5" customFormat="1" x14ac:dyDescent="0.25">
      <c r="A617" s="8"/>
      <c r="C617" s="2"/>
      <c r="D617" s="2"/>
      <c r="E617" s="8"/>
      <c r="M617" s="2"/>
      <c r="N617" s="2"/>
      <c r="O617" s="2"/>
      <c r="P617" s="2"/>
      <c r="S617" s="2"/>
      <c r="T617" s="2"/>
      <c r="U617" s="2"/>
      <c r="V617" s="2"/>
      <c r="Y617" s="2"/>
      <c r="Z617" s="2"/>
      <c r="AA617" s="2"/>
      <c r="AB617" s="2"/>
      <c r="AC617" s="2"/>
      <c r="AD617" s="2"/>
      <c r="AG617" s="27"/>
      <c r="AH617" s="27"/>
      <c r="AI617" s="27"/>
      <c r="AJ617" s="27"/>
      <c r="AK617" s="27"/>
      <c r="AL617" s="27"/>
      <c r="AM617" s="27"/>
      <c r="AN617" s="4"/>
      <c r="AO617" s="4"/>
    </row>
    <row r="618" spans="1:41" s="5" customFormat="1" x14ac:dyDescent="0.25">
      <c r="A618" s="8"/>
      <c r="C618" s="2"/>
      <c r="D618" s="2"/>
      <c r="E618" s="8"/>
      <c r="M618" s="2"/>
      <c r="N618" s="2"/>
      <c r="O618" s="2"/>
      <c r="P618" s="2"/>
      <c r="S618" s="2"/>
      <c r="T618" s="2"/>
      <c r="U618" s="2"/>
      <c r="V618" s="2"/>
      <c r="Y618" s="2"/>
      <c r="Z618" s="2"/>
      <c r="AA618" s="2"/>
      <c r="AB618" s="2"/>
      <c r="AC618" s="2"/>
      <c r="AD618" s="2"/>
      <c r="AG618" s="27"/>
      <c r="AH618" s="27"/>
      <c r="AI618" s="27"/>
      <c r="AJ618" s="27"/>
      <c r="AK618" s="27"/>
      <c r="AL618" s="27"/>
      <c r="AM618" s="27"/>
      <c r="AN618" s="4"/>
      <c r="AO618" s="4"/>
    </row>
    <row r="619" spans="1:41" s="5" customFormat="1" x14ac:dyDescent="0.25">
      <c r="A619" s="8"/>
      <c r="C619" s="2"/>
      <c r="D619" s="2"/>
      <c r="E619" s="8"/>
      <c r="M619" s="2"/>
      <c r="N619" s="2"/>
      <c r="O619" s="2"/>
      <c r="P619" s="2"/>
      <c r="S619" s="2"/>
      <c r="T619" s="2"/>
      <c r="U619" s="2"/>
      <c r="V619" s="2"/>
      <c r="Y619" s="2"/>
      <c r="Z619" s="2"/>
      <c r="AA619" s="2"/>
      <c r="AB619" s="2"/>
      <c r="AC619" s="2"/>
      <c r="AD619" s="2"/>
      <c r="AG619" s="27"/>
      <c r="AH619" s="27"/>
      <c r="AI619" s="27"/>
      <c r="AJ619" s="27"/>
      <c r="AK619" s="27"/>
      <c r="AL619" s="27"/>
      <c r="AM619" s="27"/>
      <c r="AN619" s="4"/>
      <c r="AO619" s="4"/>
    </row>
    <row r="620" spans="1:41" s="5" customFormat="1" x14ac:dyDescent="0.25">
      <c r="A620" s="8"/>
      <c r="C620" s="2"/>
      <c r="D620" s="2"/>
      <c r="E620" s="8"/>
      <c r="M620" s="2"/>
      <c r="N620" s="2"/>
      <c r="O620" s="2"/>
      <c r="P620" s="2"/>
      <c r="S620" s="2"/>
      <c r="T620" s="2"/>
      <c r="U620" s="2"/>
      <c r="V620" s="2"/>
      <c r="Y620" s="2"/>
      <c r="Z620" s="2"/>
      <c r="AA620" s="2"/>
      <c r="AB620" s="2"/>
      <c r="AC620" s="2"/>
      <c r="AD620" s="2"/>
      <c r="AG620" s="27"/>
      <c r="AH620" s="27"/>
      <c r="AI620" s="27"/>
      <c r="AJ620" s="27"/>
      <c r="AK620" s="27"/>
      <c r="AL620" s="27"/>
      <c r="AM620" s="27"/>
      <c r="AN620" s="4"/>
      <c r="AO620" s="4"/>
    </row>
    <row r="621" spans="1:41" s="5" customFormat="1" x14ac:dyDescent="0.25">
      <c r="A621" s="8"/>
      <c r="C621" s="2"/>
      <c r="D621" s="2"/>
      <c r="E621" s="8"/>
      <c r="M621" s="2"/>
      <c r="N621" s="2"/>
      <c r="O621" s="2"/>
      <c r="P621" s="2"/>
      <c r="S621" s="2"/>
      <c r="T621" s="2"/>
      <c r="U621" s="2"/>
      <c r="V621" s="2"/>
      <c r="Y621" s="2"/>
      <c r="Z621" s="2"/>
      <c r="AA621" s="2"/>
      <c r="AB621" s="2"/>
      <c r="AC621" s="2"/>
      <c r="AD621" s="2"/>
      <c r="AG621" s="27"/>
      <c r="AH621" s="27"/>
      <c r="AI621" s="27"/>
      <c r="AJ621" s="27"/>
      <c r="AK621" s="27"/>
      <c r="AL621" s="27"/>
      <c r="AM621" s="27"/>
      <c r="AN621" s="4"/>
      <c r="AO621" s="4"/>
    </row>
    <row r="622" spans="1:41" s="5" customFormat="1" x14ac:dyDescent="0.25">
      <c r="A622" s="8"/>
      <c r="C622" s="2"/>
      <c r="D622" s="2"/>
      <c r="E622" s="8"/>
      <c r="M622" s="2"/>
      <c r="N622" s="2"/>
      <c r="O622" s="2"/>
      <c r="P622" s="2"/>
      <c r="S622" s="2"/>
      <c r="T622" s="2"/>
      <c r="U622" s="2"/>
      <c r="V622" s="2"/>
      <c r="Y622" s="2"/>
      <c r="Z622" s="2"/>
      <c r="AA622" s="2"/>
      <c r="AB622" s="2"/>
      <c r="AC622" s="2"/>
      <c r="AD622" s="2"/>
      <c r="AG622" s="27"/>
      <c r="AH622" s="27"/>
      <c r="AI622" s="27"/>
      <c r="AJ622" s="27"/>
      <c r="AK622" s="27"/>
      <c r="AL622" s="27"/>
      <c r="AM622" s="27"/>
      <c r="AN622" s="4"/>
      <c r="AO622" s="4"/>
    </row>
    <row r="623" spans="1:41" s="5" customFormat="1" x14ac:dyDescent="0.25">
      <c r="A623" s="8"/>
      <c r="C623" s="2"/>
      <c r="D623" s="2"/>
      <c r="E623" s="8"/>
      <c r="M623" s="2"/>
      <c r="N623" s="2"/>
      <c r="O623" s="2"/>
      <c r="P623" s="2"/>
      <c r="S623" s="2"/>
      <c r="T623" s="2"/>
      <c r="U623" s="2"/>
      <c r="V623" s="2"/>
      <c r="Y623" s="2"/>
      <c r="Z623" s="2"/>
      <c r="AA623" s="2"/>
      <c r="AB623" s="2"/>
      <c r="AC623" s="2"/>
      <c r="AD623" s="2"/>
      <c r="AG623" s="27"/>
      <c r="AH623" s="27"/>
      <c r="AI623" s="27"/>
      <c r="AJ623" s="27"/>
      <c r="AK623" s="27"/>
      <c r="AL623" s="27"/>
      <c r="AM623" s="27"/>
      <c r="AN623" s="4"/>
      <c r="AO623" s="4"/>
    </row>
    <row r="624" spans="1:41" s="5" customFormat="1" x14ac:dyDescent="0.25">
      <c r="A624" s="8"/>
      <c r="C624" s="2"/>
      <c r="D624" s="2"/>
      <c r="E624" s="8"/>
      <c r="M624" s="2"/>
      <c r="N624" s="2"/>
      <c r="O624" s="2"/>
      <c r="P624" s="2"/>
      <c r="S624" s="2"/>
      <c r="T624" s="2"/>
      <c r="U624" s="2"/>
      <c r="V624" s="2"/>
      <c r="Y624" s="2"/>
      <c r="Z624" s="2"/>
      <c r="AA624" s="2"/>
      <c r="AB624" s="2"/>
      <c r="AC624" s="2"/>
      <c r="AD624" s="2"/>
      <c r="AG624" s="27"/>
      <c r="AH624" s="27"/>
      <c r="AI624" s="27"/>
      <c r="AJ624" s="27"/>
      <c r="AK624" s="27"/>
      <c r="AL624" s="27"/>
      <c r="AM624" s="27"/>
      <c r="AN624" s="4"/>
      <c r="AO624" s="4"/>
    </row>
    <row r="625" spans="1:41" s="5" customFormat="1" x14ac:dyDescent="0.25">
      <c r="A625" s="8"/>
      <c r="C625" s="2"/>
      <c r="D625" s="2"/>
      <c r="E625" s="8"/>
      <c r="M625" s="2"/>
      <c r="N625" s="2"/>
      <c r="O625" s="2"/>
      <c r="P625" s="2"/>
      <c r="S625" s="2"/>
      <c r="T625" s="2"/>
      <c r="U625" s="2"/>
      <c r="V625" s="2"/>
      <c r="Y625" s="2"/>
      <c r="Z625" s="2"/>
      <c r="AA625" s="2"/>
      <c r="AB625" s="2"/>
      <c r="AC625" s="2"/>
      <c r="AD625" s="2"/>
      <c r="AG625" s="27"/>
      <c r="AH625" s="27"/>
      <c r="AI625" s="27"/>
      <c r="AJ625" s="27"/>
      <c r="AK625" s="27"/>
      <c r="AL625" s="27"/>
      <c r="AM625" s="27"/>
      <c r="AN625" s="4"/>
      <c r="AO625" s="4"/>
    </row>
    <row r="626" spans="1:41" s="5" customFormat="1" x14ac:dyDescent="0.25">
      <c r="A626" s="8"/>
      <c r="C626" s="2"/>
      <c r="D626" s="2"/>
      <c r="E626" s="8"/>
      <c r="M626" s="2"/>
      <c r="N626" s="2"/>
      <c r="O626" s="2"/>
      <c r="P626" s="2"/>
      <c r="S626" s="2"/>
      <c r="T626" s="2"/>
      <c r="U626" s="2"/>
      <c r="V626" s="2"/>
      <c r="Y626" s="2"/>
      <c r="Z626" s="2"/>
      <c r="AA626" s="2"/>
      <c r="AB626" s="2"/>
      <c r="AC626" s="2"/>
      <c r="AD626" s="2"/>
      <c r="AG626" s="27"/>
      <c r="AH626" s="27"/>
      <c r="AI626" s="27"/>
      <c r="AJ626" s="27"/>
      <c r="AK626" s="27"/>
      <c r="AL626" s="27"/>
      <c r="AM626" s="27"/>
      <c r="AN626" s="4"/>
      <c r="AO626" s="4"/>
    </row>
    <row r="627" spans="1:41" s="5" customFormat="1" x14ac:dyDescent="0.25">
      <c r="A627" s="8"/>
      <c r="C627" s="2"/>
      <c r="D627" s="2"/>
      <c r="E627" s="8"/>
      <c r="M627" s="2"/>
      <c r="N627" s="2"/>
      <c r="O627" s="2"/>
      <c r="P627" s="2"/>
      <c r="S627" s="2"/>
      <c r="T627" s="2"/>
      <c r="U627" s="2"/>
      <c r="V627" s="2"/>
      <c r="Y627" s="2"/>
      <c r="Z627" s="2"/>
      <c r="AA627" s="2"/>
      <c r="AB627" s="2"/>
      <c r="AC627" s="2"/>
      <c r="AD627" s="2"/>
      <c r="AG627" s="27"/>
      <c r="AH627" s="27"/>
      <c r="AI627" s="27"/>
      <c r="AJ627" s="27"/>
      <c r="AK627" s="27"/>
      <c r="AL627" s="27"/>
      <c r="AM627" s="27"/>
      <c r="AN627" s="4"/>
      <c r="AO627" s="4"/>
    </row>
    <row r="628" spans="1:41" s="5" customFormat="1" x14ac:dyDescent="0.25">
      <c r="A628" s="8"/>
      <c r="C628" s="2"/>
      <c r="D628" s="2"/>
      <c r="E628" s="8"/>
      <c r="M628" s="2"/>
      <c r="N628" s="2"/>
      <c r="O628" s="2"/>
      <c r="P628" s="2"/>
      <c r="S628" s="2"/>
      <c r="T628" s="2"/>
      <c r="U628" s="2"/>
      <c r="V628" s="2"/>
      <c r="Y628" s="2"/>
      <c r="Z628" s="2"/>
      <c r="AA628" s="2"/>
      <c r="AB628" s="2"/>
      <c r="AC628" s="2"/>
      <c r="AD628" s="2"/>
      <c r="AG628" s="27"/>
      <c r="AH628" s="27"/>
      <c r="AI628" s="27"/>
      <c r="AJ628" s="27"/>
      <c r="AK628" s="27"/>
      <c r="AL628" s="27"/>
      <c r="AM628" s="27"/>
      <c r="AN628" s="4"/>
      <c r="AO628" s="4"/>
    </row>
    <row r="629" spans="1:41" s="5" customFormat="1" x14ac:dyDescent="0.25">
      <c r="A629" s="8"/>
      <c r="C629" s="2"/>
      <c r="D629" s="2"/>
      <c r="E629" s="8"/>
      <c r="M629" s="2"/>
      <c r="N629" s="2"/>
      <c r="O629" s="2"/>
      <c r="P629" s="2"/>
      <c r="S629" s="2"/>
      <c r="T629" s="2"/>
      <c r="U629" s="2"/>
      <c r="V629" s="2"/>
      <c r="Y629" s="2"/>
      <c r="Z629" s="2"/>
      <c r="AA629" s="2"/>
      <c r="AB629" s="2"/>
      <c r="AC629" s="2"/>
      <c r="AD629" s="2"/>
      <c r="AG629" s="27"/>
      <c r="AH629" s="27"/>
      <c r="AI629" s="27"/>
      <c r="AJ629" s="27"/>
      <c r="AK629" s="27"/>
      <c r="AL629" s="27"/>
      <c r="AM629" s="27"/>
      <c r="AN629" s="4"/>
      <c r="AO629" s="4"/>
    </row>
    <row r="630" spans="1:41" s="5" customFormat="1" x14ac:dyDescent="0.25">
      <c r="A630" s="8"/>
      <c r="C630" s="2"/>
      <c r="D630" s="2"/>
      <c r="E630" s="8"/>
      <c r="M630" s="2"/>
      <c r="N630" s="2"/>
      <c r="O630" s="2"/>
      <c r="P630" s="2"/>
      <c r="S630" s="2"/>
      <c r="T630" s="2"/>
      <c r="U630" s="2"/>
      <c r="V630" s="2"/>
      <c r="Y630" s="2"/>
      <c r="Z630" s="2"/>
      <c r="AA630" s="2"/>
      <c r="AB630" s="2"/>
      <c r="AC630" s="2"/>
      <c r="AD630" s="2"/>
      <c r="AG630" s="27"/>
      <c r="AH630" s="27"/>
      <c r="AI630" s="27"/>
      <c r="AJ630" s="27"/>
      <c r="AK630" s="27"/>
      <c r="AL630" s="27"/>
      <c r="AM630" s="27"/>
      <c r="AN630" s="4"/>
      <c r="AO630" s="4"/>
    </row>
    <row r="631" spans="1:41" s="5" customFormat="1" x14ac:dyDescent="0.25">
      <c r="A631" s="8"/>
      <c r="C631" s="2"/>
      <c r="D631" s="2"/>
      <c r="E631" s="8"/>
      <c r="M631" s="2"/>
      <c r="N631" s="2"/>
      <c r="O631" s="2"/>
      <c r="P631" s="2"/>
      <c r="S631" s="2"/>
      <c r="T631" s="2"/>
      <c r="U631" s="2"/>
      <c r="V631" s="2"/>
      <c r="Y631" s="2"/>
      <c r="Z631" s="2"/>
      <c r="AA631" s="2"/>
      <c r="AB631" s="2"/>
      <c r="AC631" s="2"/>
      <c r="AD631" s="2"/>
      <c r="AG631" s="27"/>
      <c r="AH631" s="27"/>
      <c r="AI631" s="27"/>
      <c r="AJ631" s="27"/>
      <c r="AK631" s="27"/>
      <c r="AL631" s="27"/>
      <c r="AM631" s="27"/>
      <c r="AN631" s="4"/>
      <c r="AO631" s="4"/>
    </row>
    <row r="632" spans="1:41" s="5" customFormat="1" x14ac:dyDescent="0.25">
      <c r="A632" s="8"/>
      <c r="C632" s="2"/>
      <c r="D632" s="2"/>
      <c r="E632" s="8"/>
      <c r="M632" s="2"/>
      <c r="N632" s="2"/>
      <c r="O632" s="2"/>
      <c r="P632" s="2"/>
      <c r="S632" s="2"/>
      <c r="T632" s="2"/>
      <c r="U632" s="2"/>
      <c r="V632" s="2"/>
      <c r="Y632" s="2"/>
      <c r="Z632" s="2"/>
      <c r="AA632" s="2"/>
      <c r="AB632" s="2"/>
      <c r="AC632" s="2"/>
      <c r="AD632" s="2"/>
      <c r="AG632" s="27"/>
      <c r="AH632" s="27"/>
      <c r="AI632" s="27"/>
      <c r="AJ632" s="27"/>
      <c r="AK632" s="27"/>
      <c r="AL632" s="27"/>
      <c r="AM632" s="27"/>
      <c r="AN632" s="4"/>
      <c r="AO632" s="4"/>
    </row>
    <row r="633" spans="1:41" s="5" customFormat="1" x14ac:dyDescent="0.25">
      <c r="A633" s="8"/>
      <c r="C633" s="2"/>
      <c r="D633" s="2"/>
      <c r="E633" s="8"/>
      <c r="M633" s="2"/>
      <c r="N633" s="2"/>
      <c r="O633" s="2"/>
      <c r="P633" s="2"/>
      <c r="S633" s="2"/>
      <c r="T633" s="2"/>
      <c r="U633" s="2"/>
      <c r="V633" s="2"/>
      <c r="Y633" s="2"/>
      <c r="Z633" s="2"/>
      <c r="AA633" s="2"/>
      <c r="AB633" s="2"/>
      <c r="AC633" s="2"/>
      <c r="AD633" s="2"/>
      <c r="AG633" s="27"/>
      <c r="AH633" s="27"/>
      <c r="AI633" s="27"/>
      <c r="AJ633" s="27"/>
      <c r="AK633" s="27"/>
      <c r="AL633" s="27"/>
      <c r="AM633" s="27"/>
      <c r="AN633" s="4"/>
      <c r="AO633" s="4"/>
    </row>
    <row r="634" spans="1:41" s="5" customFormat="1" x14ac:dyDescent="0.25">
      <c r="A634" s="8"/>
      <c r="C634" s="2"/>
      <c r="D634" s="2"/>
      <c r="E634" s="8"/>
      <c r="M634" s="2"/>
      <c r="N634" s="2"/>
      <c r="O634" s="2"/>
      <c r="P634" s="2"/>
      <c r="S634" s="2"/>
      <c r="T634" s="2"/>
      <c r="U634" s="2"/>
      <c r="V634" s="2"/>
      <c r="Y634" s="2"/>
      <c r="Z634" s="2"/>
      <c r="AA634" s="2"/>
      <c r="AB634" s="2"/>
      <c r="AC634" s="2"/>
      <c r="AD634" s="2"/>
      <c r="AG634" s="27"/>
      <c r="AH634" s="27"/>
      <c r="AI634" s="27"/>
      <c r="AJ634" s="27"/>
      <c r="AK634" s="27"/>
      <c r="AL634" s="27"/>
      <c r="AM634" s="27"/>
      <c r="AN634" s="4"/>
      <c r="AO634" s="4"/>
    </row>
    <row r="635" spans="1:41" s="5" customFormat="1" x14ac:dyDescent="0.25">
      <c r="A635" s="8"/>
      <c r="C635" s="2"/>
      <c r="D635" s="2"/>
      <c r="E635" s="8"/>
      <c r="M635" s="2"/>
      <c r="N635" s="2"/>
      <c r="O635" s="2"/>
      <c r="P635" s="2"/>
      <c r="S635" s="2"/>
      <c r="T635" s="2"/>
      <c r="U635" s="2"/>
      <c r="V635" s="2"/>
      <c r="Y635" s="2"/>
      <c r="Z635" s="2"/>
      <c r="AA635" s="2"/>
      <c r="AB635" s="2"/>
      <c r="AC635" s="2"/>
      <c r="AD635" s="2"/>
      <c r="AG635" s="27"/>
      <c r="AH635" s="27"/>
      <c r="AI635" s="27"/>
      <c r="AJ635" s="27"/>
      <c r="AK635" s="27"/>
      <c r="AL635" s="27"/>
      <c r="AM635" s="27"/>
      <c r="AN635" s="4"/>
      <c r="AO635" s="4"/>
    </row>
    <row r="636" spans="1:41" s="5" customFormat="1" x14ac:dyDescent="0.25">
      <c r="A636" s="8"/>
      <c r="C636" s="2"/>
      <c r="D636" s="2"/>
      <c r="E636" s="8"/>
      <c r="M636" s="2"/>
      <c r="N636" s="2"/>
      <c r="O636" s="2"/>
      <c r="P636" s="2"/>
      <c r="S636" s="2"/>
      <c r="T636" s="2"/>
      <c r="U636" s="2"/>
      <c r="V636" s="2"/>
      <c r="Y636" s="2"/>
      <c r="Z636" s="2"/>
      <c r="AA636" s="2"/>
      <c r="AB636" s="2"/>
      <c r="AC636" s="2"/>
      <c r="AD636" s="2"/>
      <c r="AG636" s="27"/>
      <c r="AH636" s="27"/>
      <c r="AI636" s="27"/>
      <c r="AJ636" s="27"/>
      <c r="AK636" s="27"/>
      <c r="AL636" s="27"/>
      <c r="AM636" s="27"/>
      <c r="AN636" s="4"/>
      <c r="AO636" s="4"/>
    </row>
    <row r="637" spans="1:41" s="5" customFormat="1" x14ac:dyDescent="0.25">
      <c r="A637" s="8"/>
      <c r="C637" s="2"/>
      <c r="D637" s="2"/>
      <c r="E637" s="8"/>
      <c r="M637" s="2"/>
      <c r="N637" s="2"/>
      <c r="O637" s="2"/>
      <c r="P637" s="2"/>
      <c r="S637" s="2"/>
      <c r="T637" s="2"/>
      <c r="U637" s="2"/>
      <c r="V637" s="2"/>
      <c r="Y637" s="2"/>
      <c r="Z637" s="2"/>
      <c r="AA637" s="2"/>
      <c r="AB637" s="2"/>
      <c r="AC637" s="2"/>
      <c r="AD637" s="2"/>
      <c r="AG637" s="27"/>
      <c r="AH637" s="27"/>
      <c r="AI637" s="27"/>
      <c r="AJ637" s="27"/>
      <c r="AK637" s="27"/>
      <c r="AL637" s="27"/>
      <c r="AM637" s="27"/>
      <c r="AN637" s="4"/>
      <c r="AO637" s="4"/>
    </row>
    <row r="638" spans="1:41" s="5" customFormat="1" x14ac:dyDescent="0.25">
      <c r="A638" s="8"/>
      <c r="C638" s="2"/>
      <c r="D638" s="2"/>
      <c r="E638" s="8"/>
      <c r="M638" s="2"/>
      <c r="N638" s="2"/>
      <c r="O638" s="2"/>
      <c r="P638" s="2"/>
      <c r="S638" s="2"/>
      <c r="T638" s="2"/>
      <c r="U638" s="2"/>
      <c r="V638" s="2"/>
      <c r="Y638" s="2"/>
      <c r="Z638" s="2"/>
      <c r="AA638" s="2"/>
      <c r="AB638" s="2"/>
      <c r="AC638" s="2"/>
      <c r="AD638" s="2"/>
      <c r="AG638" s="27"/>
      <c r="AH638" s="27"/>
      <c r="AI638" s="27"/>
      <c r="AJ638" s="27"/>
      <c r="AK638" s="27"/>
      <c r="AL638" s="27"/>
      <c r="AM638" s="27"/>
      <c r="AN638" s="4"/>
      <c r="AO638" s="4"/>
    </row>
    <row r="639" spans="1:41" s="5" customFormat="1" x14ac:dyDescent="0.25">
      <c r="A639" s="8"/>
      <c r="C639" s="2"/>
      <c r="D639" s="2"/>
      <c r="E639" s="8"/>
      <c r="M639" s="2"/>
      <c r="N639" s="2"/>
      <c r="O639" s="2"/>
      <c r="P639" s="2"/>
      <c r="S639" s="2"/>
      <c r="T639" s="2"/>
      <c r="U639" s="2"/>
      <c r="V639" s="2"/>
      <c r="Y639" s="2"/>
      <c r="Z639" s="2"/>
      <c r="AA639" s="2"/>
      <c r="AB639" s="2"/>
      <c r="AC639" s="2"/>
      <c r="AD639" s="2"/>
      <c r="AG639" s="27"/>
      <c r="AH639" s="27"/>
      <c r="AI639" s="27"/>
      <c r="AJ639" s="27"/>
      <c r="AK639" s="27"/>
      <c r="AL639" s="27"/>
      <c r="AM639" s="27"/>
      <c r="AN639" s="4"/>
      <c r="AO639" s="4"/>
    </row>
    <row r="640" spans="1:41" s="5" customFormat="1" x14ac:dyDescent="0.25">
      <c r="A640" s="8"/>
      <c r="C640" s="2"/>
      <c r="D640" s="2"/>
      <c r="E640" s="8"/>
      <c r="M640" s="2"/>
      <c r="N640" s="2"/>
      <c r="O640" s="2"/>
      <c r="P640" s="2"/>
      <c r="S640" s="2"/>
      <c r="T640" s="2"/>
      <c r="U640" s="2"/>
      <c r="V640" s="2"/>
      <c r="Y640" s="2"/>
      <c r="Z640" s="2"/>
      <c r="AA640" s="2"/>
      <c r="AB640" s="2"/>
      <c r="AC640" s="2"/>
      <c r="AD640" s="2"/>
      <c r="AG640" s="27"/>
      <c r="AH640" s="27"/>
      <c r="AI640" s="27"/>
      <c r="AJ640" s="27"/>
      <c r="AK640" s="27"/>
      <c r="AL640" s="27"/>
      <c r="AM640" s="27"/>
      <c r="AN640" s="4"/>
      <c r="AO640" s="4"/>
    </row>
    <row r="641" spans="1:41" s="5" customFormat="1" x14ac:dyDescent="0.25">
      <c r="A641" s="8"/>
      <c r="C641" s="2"/>
      <c r="D641" s="2"/>
      <c r="E641" s="8"/>
      <c r="M641" s="2"/>
      <c r="N641" s="2"/>
      <c r="O641" s="2"/>
      <c r="P641" s="2"/>
      <c r="S641" s="2"/>
      <c r="T641" s="2"/>
      <c r="U641" s="2"/>
      <c r="V641" s="2"/>
      <c r="Y641" s="2"/>
      <c r="Z641" s="2"/>
      <c r="AA641" s="2"/>
      <c r="AB641" s="2"/>
      <c r="AC641" s="2"/>
      <c r="AD641" s="2"/>
      <c r="AG641" s="27"/>
      <c r="AH641" s="27"/>
      <c r="AI641" s="27"/>
      <c r="AJ641" s="27"/>
      <c r="AK641" s="27"/>
      <c r="AL641" s="27"/>
      <c r="AM641" s="27"/>
      <c r="AN641" s="4"/>
      <c r="AO641" s="4"/>
    </row>
    <row r="642" spans="1:41" s="5" customFormat="1" x14ac:dyDescent="0.25">
      <c r="A642" s="8"/>
      <c r="C642" s="2"/>
      <c r="D642" s="2"/>
      <c r="E642" s="8"/>
      <c r="M642" s="2"/>
      <c r="N642" s="2"/>
      <c r="O642" s="2"/>
      <c r="P642" s="2"/>
      <c r="S642" s="2"/>
      <c r="T642" s="2"/>
      <c r="U642" s="2"/>
      <c r="V642" s="2"/>
      <c r="Y642" s="2"/>
      <c r="Z642" s="2"/>
      <c r="AA642" s="2"/>
      <c r="AB642" s="2"/>
      <c r="AC642" s="2"/>
      <c r="AD642" s="2"/>
      <c r="AG642" s="27"/>
      <c r="AH642" s="27"/>
      <c r="AI642" s="27"/>
      <c r="AJ642" s="27"/>
      <c r="AK642" s="27"/>
      <c r="AL642" s="27"/>
      <c r="AM642" s="27"/>
      <c r="AN642" s="4"/>
      <c r="AO642" s="4"/>
    </row>
    <row r="643" spans="1:41" s="5" customFormat="1" x14ac:dyDescent="0.25">
      <c r="A643" s="8"/>
      <c r="C643" s="2"/>
      <c r="D643" s="2"/>
      <c r="E643" s="8"/>
      <c r="M643" s="2"/>
      <c r="N643" s="2"/>
      <c r="O643" s="2"/>
      <c r="P643" s="2"/>
      <c r="S643" s="2"/>
      <c r="T643" s="2"/>
      <c r="U643" s="2"/>
      <c r="V643" s="2"/>
      <c r="Y643" s="2"/>
      <c r="Z643" s="2"/>
      <c r="AA643" s="2"/>
      <c r="AB643" s="2"/>
      <c r="AC643" s="2"/>
      <c r="AD643" s="2"/>
      <c r="AG643" s="27"/>
      <c r="AH643" s="27"/>
      <c r="AI643" s="27"/>
      <c r="AJ643" s="27"/>
      <c r="AK643" s="27"/>
      <c r="AL643" s="27"/>
      <c r="AM643" s="27"/>
      <c r="AN643" s="4"/>
      <c r="AO643" s="4"/>
    </row>
    <row r="644" spans="1:41" s="5" customFormat="1" x14ac:dyDescent="0.25">
      <c r="A644" s="8"/>
      <c r="C644" s="2"/>
      <c r="D644" s="2"/>
      <c r="E644" s="8"/>
      <c r="M644" s="2"/>
      <c r="N644" s="2"/>
      <c r="O644" s="2"/>
      <c r="P644" s="2"/>
      <c r="S644" s="2"/>
      <c r="T644" s="2"/>
      <c r="U644" s="2"/>
      <c r="V644" s="2"/>
      <c r="Y644" s="2"/>
      <c r="Z644" s="2"/>
      <c r="AA644" s="2"/>
      <c r="AB644" s="2"/>
      <c r="AC644" s="2"/>
      <c r="AD644" s="2"/>
      <c r="AG644" s="27"/>
      <c r="AH644" s="27"/>
      <c r="AI644" s="27"/>
      <c r="AJ644" s="27"/>
      <c r="AK644" s="27"/>
      <c r="AL644" s="27"/>
      <c r="AM644" s="27"/>
      <c r="AN644" s="4"/>
      <c r="AO644" s="4"/>
    </row>
    <row r="645" spans="1:41" s="5" customFormat="1" x14ac:dyDescent="0.25">
      <c r="A645" s="8"/>
      <c r="C645" s="2"/>
      <c r="D645" s="2"/>
      <c r="E645" s="8"/>
      <c r="M645" s="2"/>
      <c r="N645" s="2"/>
      <c r="O645" s="2"/>
      <c r="P645" s="2"/>
      <c r="S645" s="2"/>
      <c r="T645" s="2"/>
      <c r="U645" s="2"/>
      <c r="V645" s="2"/>
      <c r="Y645" s="2"/>
      <c r="Z645" s="2"/>
      <c r="AA645" s="2"/>
      <c r="AB645" s="2"/>
      <c r="AC645" s="2"/>
      <c r="AD645" s="2"/>
      <c r="AG645" s="27"/>
      <c r="AH645" s="27"/>
      <c r="AI645" s="27"/>
      <c r="AJ645" s="27"/>
      <c r="AK645" s="27"/>
      <c r="AL645" s="27"/>
      <c r="AM645" s="27"/>
      <c r="AN645" s="4"/>
      <c r="AO645" s="4"/>
    </row>
    <row r="646" spans="1:41" s="5" customFormat="1" x14ac:dyDescent="0.25">
      <c r="A646" s="8"/>
      <c r="C646" s="2"/>
      <c r="D646" s="2"/>
      <c r="E646" s="8"/>
      <c r="M646" s="2"/>
      <c r="N646" s="2"/>
      <c r="O646" s="2"/>
      <c r="P646" s="2"/>
      <c r="S646" s="2"/>
      <c r="T646" s="2"/>
      <c r="U646" s="2"/>
      <c r="V646" s="2"/>
      <c r="Y646" s="2"/>
      <c r="Z646" s="2"/>
      <c r="AA646" s="2"/>
      <c r="AB646" s="2"/>
      <c r="AC646" s="2"/>
      <c r="AD646" s="2"/>
      <c r="AG646" s="27"/>
      <c r="AH646" s="27"/>
      <c r="AI646" s="27"/>
      <c r="AJ646" s="27"/>
      <c r="AK646" s="27"/>
      <c r="AL646" s="27"/>
      <c r="AM646" s="27"/>
      <c r="AN646" s="4"/>
      <c r="AO646" s="4"/>
    </row>
    <row r="647" spans="1:41" s="5" customFormat="1" x14ac:dyDescent="0.25">
      <c r="A647" s="8"/>
      <c r="C647" s="2"/>
      <c r="D647" s="2"/>
      <c r="E647" s="8"/>
      <c r="M647" s="2"/>
      <c r="N647" s="2"/>
      <c r="O647" s="2"/>
      <c r="P647" s="2"/>
      <c r="S647" s="2"/>
      <c r="T647" s="2"/>
      <c r="U647" s="2"/>
      <c r="V647" s="2"/>
      <c r="Y647" s="2"/>
      <c r="Z647" s="2"/>
      <c r="AA647" s="2"/>
      <c r="AB647" s="2"/>
      <c r="AC647" s="2"/>
      <c r="AD647" s="2"/>
      <c r="AG647" s="27"/>
      <c r="AH647" s="27"/>
      <c r="AI647" s="27"/>
      <c r="AJ647" s="27"/>
      <c r="AK647" s="27"/>
      <c r="AL647" s="27"/>
      <c r="AM647" s="27"/>
      <c r="AN647" s="4"/>
      <c r="AO647" s="4"/>
    </row>
    <row r="648" spans="1:41" s="5" customFormat="1" x14ac:dyDescent="0.25">
      <c r="A648" s="8"/>
      <c r="C648" s="2"/>
      <c r="D648" s="2"/>
      <c r="E648" s="8"/>
      <c r="M648" s="2"/>
      <c r="N648" s="2"/>
      <c r="O648" s="2"/>
      <c r="P648" s="2"/>
      <c r="S648" s="2"/>
      <c r="T648" s="2"/>
      <c r="U648" s="2"/>
      <c r="V648" s="2"/>
      <c r="Y648" s="2"/>
      <c r="Z648" s="2"/>
      <c r="AA648" s="2"/>
      <c r="AB648" s="2"/>
      <c r="AC648" s="2"/>
      <c r="AD648" s="2"/>
      <c r="AG648" s="27"/>
      <c r="AH648" s="27"/>
      <c r="AI648" s="27"/>
      <c r="AJ648" s="27"/>
      <c r="AK648" s="27"/>
      <c r="AL648" s="27"/>
      <c r="AM648" s="27"/>
      <c r="AN648" s="4"/>
      <c r="AO648" s="4"/>
    </row>
    <row r="649" spans="1:41" s="5" customFormat="1" x14ac:dyDescent="0.25">
      <c r="A649" s="8"/>
      <c r="C649" s="2"/>
      <c r="D649" s="2"/>
      <c r="E649" s="8"/>
      <c r="M649" s="2"/>
      <c r="N649" s="2"/>
      <c r="O649" s="2"/>
      <c r="P649" s="2"/>
      <c r="S649" s="2"/>
      <c r="T649" s="2"/>
      <c r="U649" s="2"/>
      <c r="V649" s="2"/>
      <c r="Y649" s="2"/>
      <c r="Z649" s="2"/>
      <c r="AA649" s="2"/>
      <c r="AB649" s="2"/>
      <c r="AC649" s="2"/>
      <c r="AD649" s="2"/>
      <c r="AG649" s="27"/>
      <c r="AH649" s="27"/>
      <c r="AI649" s="27"/>
      <c r="AJ649" s="27"/>
      <c r="AK649" s="27"/>
      <c r="AL649" s="27"/>
      <c r="AM649" s="27"/>
      <c r="AN649" s="4"/>
      <c r="AO649" s="4"/>
    </row>
    <row r="650" spans="1:41" s="5" customFormat="1" x14ac:dyDescent="0.25">
      <c r="A650" s="8"/>
      <c r="C650" s="2"/>
      <c r="D650" s="2"/>
      <c r="E650" s="8"/>
      <c r="M650" s="2"/>
      <c r="N650" s="2"/>
      <c r="O650" s="2"/>
      <c r="P650" s="2"/>
      <c r="S650" s="2"/>
      <c r="T650" s="2"/>
      <c r="U650" s="2"/>
      <c r="V650" s="2"/>
      <c r="Y650" s="2"/>
      <c r="Z650" s="2"/>
      <c r="AA650" s="2"/>
      <c r="AB650" s="2"/>
      <c r="AC650" s="2"/>
      <c r="AD650" s="2"/>
      <c r="AG650" s="27"/>
      <c r="AH650" s="27"/>
      <c r="AI650" s="27"/>
      <c r="AJ650" s="27"/>
      <c r="AK650" s="27"/>
      <c r="AL650" s="27"/>
      <c r="AM650" s="27"/>
      <c r="AN650" s="4"/>
      <c r="AO650" s="4"/>
    </row>
    <row r="651" spans="1:41" s="5" customFormat="1" x14ac:dyDescent="0.25">
      <c r="A651" s="8"/>
      <c r="C651" s="2"/>
      <c r="D651" s="2"/>
      <c r="E651" s="8"/>
      <c r="M651" s="2"/>
      <c r="N651" s="2"/>
      <c r="O651" s="2"/>
      <c r="P651" s="2"/>
      <c r="S651" s="2"/>
      <c r="T651" s="2"/>
      <c r="U651" s="2"/>
      <c r="V651" s="2"/>
      <c r="Y651" s="2"/>
      <c r="Z651" s="2"/>
      <c r="AA651" s="2"/>
      <c r="AB651" s="2"/>
      <c r="AC651" s="2"/>
      <c r="AD651" s="2"/>
      <c r="AG651" s="27"/>
      <c r="AH651" s="27"/>
      <c r="AI651" s="27"/>
      <c r="AJ651" s="27"/>
      <c r="AK651" s="27"/>
      <c r="AL651" s="27"/>
      <c r="AM651" s="27"/>
      <c r="AN651" s="4"/>
      <c r="AO651" s="4"/>
    </row>
    <row r="652" spans="1:41" s="5" customFormat="1" x14ac:dyDescent="0.25">
      <c r="A652" s="8"/>
      <c r="C652" s="2"/>
      <c r="D652" s="2"/>
      <c r="E652" s="8"/>
      <c r="M652" s="2"/>
      <c r="N652" s="2"/>
      <c r="O652" s="2"/>
      <c r="P652" s="2"/>
      <c r="S652" s="2"/>
      <c r="T652" s="2"/>
      <c r="U652" s="2"/>
      <c r="V652" s="2"/>
      <c r="Y652" s="2"/>
      <c r="Z652" s="2"/>
      <c r="AA652" s="2"/>
      <c r="AB652" s="2"/>
      <c r="AC652" s="2"/>
      <c r="AD652" s="2"/>
      <c r="AG652" s="27"/>
      <c r="AH652" s="27"/>
      <c r="AI652" s="27"/>
      <c r="AJ652" s="27"/>
      <c r="AK652" s="27"/>
      <c r="AL652" s="27"/>
      <c r="AM652" s="27"/>
      <c r="AN652" s="4"/>
      <c r="AO652" s="4"/>
    </row>
    <row r="653" spans="1:41" s="5" customFormat="1" x14ac:dyDescent="0.25">
      <c r="A653" s="8"/>
      <c r="C653" s="2"/>
      <c r="D653" s="2"/>
      <c r="E653" s="8"/>
      <c r="M653" s="2"/>
      <c r="N653" s="2"/>
      <c r="O653" s="2"/>
      <c r="P653" s="2"/>
      <c r="S653" s="2"/>
      <c r="T653" s="2"/>
      <c r="U653" s="2"/>
      <c r="V653" s="2"/>
      <c r="Y653" s="2"/>
      <c r="Z653" s="2"/>
      <c r="AA653" s="2"/>
      <c r="AB653" s="2"/>
      <c r="AC653" s="2"/>
      <c r="AD653" s="2"/>
      <c r="AG653" s="27"/>
      <c r="AH653" s="27"/>
      <c r="AI653" s="27"/>
      <c r="AJ653" s="27"/>
      <c r="AK653" s="27"/>
      <c r="AL653" s="27"/>
      <c r="AM653" s="27"/>
      <c r="AN653" s="4"/>
      <c r="AO653" s="4"/>
    </row>
    <row r="654" spans="1:41" s="5" customFormat="1" x14ac:dyDescent="0.25">
      <c r="A654" s="8"/>
      <c r="C654" s="2"/>
      <c r="D654" s="2"/>
      <c r="E654" s="8"/>
      <c r="M654" s="2"/>
      <c r="N654" s="2"/>
      <c r="O654" s="2"/>
      <c r="P654" s="2"/>
      <c r="S654" s="2"/>
      <c r="T654" s="2"/>
      <c r="U654" s="2"/>
      <c r="V654" s="2"/>
      <c r="Y654" s="2"/>
      <c r="Z654" s="2"/>
      <c r="AA654" s="2"/>
      <c r="AB654" s="2"/>
      <c r="AC654" s="2"/>
      <c r="AD654" s="2"/>
      <c r="AG654" s="27"/>
      <c r="AH654" s="27"/>
      <c r="AI654" s="27"/>
      <c r="AJ654" s="27"/>
      <c r="AK654" s="27"/>
      <c r="AL654" s="27"/>
      <c r="AM654" s="27"/>
      <c r="AN654" s="4"/>
      <c r="AO654" s="4"/>
    </row>
    <row r="655" spans="1:41" s="5" customFormat="1" x14ac:dyDescent="0.25">
      <c r="A655" s="8"/>
      <c r="C655" s="2"/>
      <c r="D655" s="2"/>
      <c r="E655" s="8"/>
      <c r="M655" s="2"/>
      <c r="N655" s="2"/>
      <c r="O655" s="2"/>
      <c r="P655" s="2"/>
      <c r="S655" s="2"/>
      <c r="T655" s="2"/>
      <c r="U655" s="2"/>
      <c r="V655" s="2"/>
      <c r="Y655" s="2"/>
      <c r="Z655" s="2"/>
      <c r="AA655" s="2"/>
      <c r="AB655" s="2"/>
      <c r="AC655" s="2"/>
      <c r="AD655" s="2"/>
      <c r="AG655" s="27"/>
      <c r="AH655" s="27"/>
      <c r="AI655" s="27"/>
      <c r="AJ655" s="27"/>
      <c r="AK655" s="27"/>
      <c r="AL655" s="27"/>
      <c r="AM655" s="27"/>
      <c r="AN655" s="4"/>
      <c r="AO655" s="4"/>
    </row>
    <row r="656" spans="1:41" s="5" customFormat="1" x14ac:dyDescent="0.25">
      <c r="A656" s="8"/>
      <c r="C656" s="2"/>
      <c r="D656" s="2"/>
      <c r="E656" s="8"/>
      <c r="M656" s="2"/>
      <c r="N656" s="2"/>
      <c r="O656" s="2"/>
      <c r="P656" s="2"/>
      <c r="S656" s="2"/>
      <c r="T656" s="2"/>
      <c r="U656" s="2"/>
      <c r="V656" s="2"/>
      <c r="Y656" s="2"/>
      <c r="Z656" s="2"/>
      <c r="AA656" s="2"/>
      <c r="AB656" s="2"/>
      <c r="AC656" s="2"/>
      <c r="AD656" s="2"/>
      <c r="AG656" s="27"/>
      <c r="AH656" s="27"/>
      <c r="AI656" s="27"/>
      <c r="AJ656" s="27"/>
      <c r="AK656" s="27"/>
      <c r="AL656" s="27"/>
      <c r="AM656" s="27"/>
      <c r="AN656" s="4"/>
      <c r="AO656" s="4"/>
    </row>
    <row r="657" spans="1:41" s="5" customFormat="1" x14ac:dyDescent="0.25">
      <c r="A657" s="8"/>
      <c r="C657" s="2"/>
      <c r="D657" s="2"/>
      <c r="E657" s="8"/>
      <c r="M657" s="2"/>
      <c r="N657" s="2"/>
      <c r="O657" s="2"/>
      <c r="P657" s="2"/>
      <c r="S657" s="2"/>
      <c r="T657" s="2"/>
      <c r="U657" s="2"/>
      <c r="V657" s="2"/>
      <c r="Y657" s="2"/>
      <c r="Z657" s="2"/>
      <c r="AA657" s="2"/>
      <c r="AB657" s="2"/>
      <c r="AC657" s="2"/>
      <c r="AD657" s="2"/>
      <c r="AG657" s="27"/>
      <c r="AH657" s="27"/>
      <c r="AI657" s="27"/>
      <c r="AJ657" s="27"/>
      <c r="AK657" s="27"/>
      <c r="AL657" s="27"/>
      <c r="AM657" s="27"/>
      <c r="AN657" s="4"/>
      <c r="AO657" s="4"/>
    </row>
    <row r="658" spans="1:41" s="5" customFormat="1" x14ac:dyDescent="0.25">
      <c r="A658" s="8"/>
      <c r="C658" s="2"/>
      <c r="D658" s="2"/>
      <c r="E658" s="8"/>
      <c r="M658" s="2"/>
      <c r="N658" s="2"/>
      <c r="O658" s="2"/>
      <c r="P658" s="2"/>
      <c r="S658" s="2"/>
      <c r="T658" s="2"/>
      <c r="U658" s="2"/>
      <c r="V658" s="2"/>
      <c r="Y658" s="2"/>
      <c r="Z658" s="2"/>
      <c r="AA658" s="2"/>
      <c r="AB658" s="2"/>
      <c r="AC658" s="2"/>
      <c r="AD658" s="2"/>
      <c r="AG658" s="27"/>
      <c r="AH658" s="27"/>
      <c r="AI658" s="27"/>
      <c r="AJ658" s="27"/>
      <c r="AK658" s="27"/>
      <c r="AL658" s="27"/>
      <c r="AM658" s="27"/>
      <c r="AN658" s="4"/>
      <c r="AO658" s="4"/>
    </row>
    <row r="659" spans="1:41" s="5" customFormat="1" x14ac:dyDescent="0.25">
      <c r="A659" s="8"/>
      <c r="C659" s="2"/>
      <c r="D659" s="2"/>
      <c r="E659" s="8"/>
      <c r="M659" s="2"/>
      <c r="N659" s="2"/>
      <c r="O659" s="2"/>
      <c r="P659" s="2"/>
      <c r="S659" s="2"/>
      <c r="T659" s="2"/>
      <c r="U659" s="2"/>
      <c r="V659" s="2"/>
      <c r="Y659" s="2"/>
      <c r="Z659" s="2"/>
      <c r="AA659" s="2"/>
      <c r="AB659" s="2"/>
      <c r="AC659" s="2"/>
      <c r="AD659" s="2"/>
      <c r="AG659" s="27"/>
      <c r="AH659" s="27"/>
      <c r="AI659" s="27"/>
      <c r="AJ659" s="27"/>
      <c r="AK659" s="27"/>
      <c r="AL659" s="27"/>
      <c r="AM659" s="27"/>
      <c r="AN659" s="4"/>
      <c r="AO659" s="4"/>
    </row>
    <row r="660" spans="1:41" s="5" customFormat="1" x14ac:dyDescent="0.25">
      <c r="A660" s="8"/>
      <c r="C660" s="2"/>
      <c r="D660" s="2"/>
      <c r="E660" s="8"/>
      <c r="M660" s="2"/>
      <c r="N660" s="2"/>
      <c r="O660" s="2"/>
      <c r="P660" s="2"/>
      <c r="S660" s="2"/>
      <c r="T660" s="2"/>
      <c r="U660" s="2"/>
      <c r="V660" s="2"/>
      <c r="Y660" s="2"/>
      <c r="Z660" s="2"/>
      <c r="AA660" s="2"/>
      <c r="AB660" s="2"/>
      <c r="AC660" s="2"/>
      <c r="AD660" s="2"/>
      <c r="AG660" s="27"/>
      <c r="AH660" s="27"/>
      <c r="AI660" s="27"/>
      <c r="AJ660" s="27"/>
      <c r="AK660" s="27"/>
      <c r="AL660" s="27"/>
      <c r="AM660" s="27"/>
      <c r="AN660" s="4"/>
      <c r="AO660" s="4"/>
    </row>
    <row r="661" spans="1:41" s="5" customFormat="1" x14ac:dyDescent="0.25">
      <c r="A661" s="8"/>
      <c r="C661" s="2"/>
      <c r="D661" s="2"/>
      <c r="E661" s="8"/>
      <c r="M661" s="2"/>
      <c r="N661" s="2"/>
      <c r="O661" s="2"/>
      <c r="P661" s="2"/>
      <c r="S661" s="2"/>
      <c r="T661" s="2"/>
      <c r="U661" s="2"/>
      <c r="V661" s="2"/>
      <c r="Y661" s="2"/>
      <c r="Z661" s="2"/>
      <c r="AA661" s="2"/>
      <c r="AB661" s="2"/>
      <c r="AC661" s="2"/>
      <c r="AD661" s="2"/>
      <c r="AG661" s="27"/>
      <c r="AH661" s="27"/>
      <c r="AI661" s="27"/>
      <c r="AJ661" s="27"/>
      <c r="AK661" s="27"/>
      <c r="AL661" s="27"/>
      <c r="AM661" s="27"/>
      <c r="AN661" s="4"/>
      <c r="AO661" s="4"/>
    </row>
    <row r="662" spans="1:41" s="5" customFormat="1" x14ac:dyDescent="0.25">
      <c r="A662" s="8"/>
      <c r="C662" s="2"/>
      <c r="D662" s="2"/>
      <c r="E662" s="8"/>
      <c r="M662" s="2"/>
      <c r="N662" s="2"/>
      <c r="O662" s="2"/>
      <c r="P662" s="2"/>
      <c r="S662" s="2"/>
      <c r="T662" s="2"/>
      <c r="U662" s="2"/>
      <c r="V662" s="2"/>
      <c r="Y662" s="2"/>
      <c r="Z662" s="2"/>
      <c r="AA662" s="2"/>
      <c r="AB662" s="2"/>
      <c r="AC662" s="2"/>
      <c r="AD662" s="2"/>
      <c r="AG662" s="27"/>
      <c r="AH662" s="27"/>
      <c r="AI662" s="27"/>
      <c r="AJ662" s="27"/>
      <c r="AK662" s="27"/>
      <c r="AL662" s="27"/>
      <c r="AM662" s="27"/>
      <c r="AN662" s="4"/>
      <c r="AO662" s="4"/>
    </row>
    <row r="663" spans="1:41" s="5" customFormat="1" x14ac:dyDescent="0.25">
      <c r="A663" s="8"/>
      <c r="C663" s="2"/>
      <c r="D663" s="2"/>
      <c r="E663" s="8"/>
      <c r="M663" s="2"/>
      <c r="N663" s="2"/>
      <c r="O663" s="2"/>
      <c r="P663" s="2"/>
      <c r="S663" s="2"/>
      <c r="T663" s="2"/>
      <c r="U663" s="2"/>
      <c r="V663" s="2"/>
      <c r="Y663" s="2"/>
      <c r="Z663" s="2"/>
      <c r="AA663" s="2"/>
      <c r="AB663" s="2"/>
      <c r="AC663" s="2"/>
      <c r="AD663" s="2"/>
      <c r="AG663" s="27"/>
      <c r="AH663" s="27"/>
      <c r="AI663" s="27"/>
      <c r="AJ663" s="27"/>
      <c r="AK663" s="27"/>
      <c r="AL663" s="27"/>
      <c r="AM663" s="27"/>
      <c r="AN663" s="4"/>
      <c r="AO663" s="4"/>
    </row>
    <row r="664" spans="1:41" s="5" customFormat="1" x14ac:dyDescent="0.25">
      <c r="A664" s="8"/>
      <c r="C664" s="2"/>
      <c r="D664" s="2"/>
      <c r="E664" s="8"/>
      <c r="M664" s="2"/>
      <c r="N664" s="2"/>
      <c r="O664" s="2"/>
      <c r="P664" s="2"/>
      <c r="S664" s="2"/>
      <c r="T664" s="2"/>
      <c r="U664" s="2"/>
      <c r="V664" s="2"/>
      <c r="Y664" s="2"/>
      <c r="Z664" s="2"/>
      <c r="AA664" s="2"/>
      <c r="AB664" s="2"/>
      <c r="AC664" s="2"/>
      <c r="AD664" s="2"/>
      <c r="AG664" s="27"/>
      <c r="AH664" s="27"/>
      <c r="AI664" s="27"/>
      <c r="AJ664" s="27"/>
      <c r="AK664" s="27"/>
      <c r="AL664" s="27"/>
      <c r="AM664" s="27"/>
      <c r="AN664" s="4"/>
      <c r="AO664" s="4"/>
    </row>
    <row r="665" spans="1:41" s="5" customFormat="1" x14ac:dyDescent="0.25">
      <c r="A665" s="8"/>
      <c r="C665" s="2"/>
      <c r="D665" s="2"/>
      <c r="E665" s="8"/>
      <c r="M665" s="2"/>
      <c r="N665" s="2"/>
      <c r="O665" s="2"/>
      <c r="P665" s="2"/>
      <c r="S665" s="2"/>
      <c r="T665" s="2"/>
      <c r="U665" s="2"/>
      <c r="V665" s="2"/>
      <c r="Y665" s="2"/>
      <c r="Z665" s="2"/>
      <c r="AA665" s="2"/>
      <c r="AB665" s="2"/>
      <c r="AC665" s="2"/>
      <c r="AD665" s="2"/>
      <c r="AG665" s="27"/>
      <c r="AH665" s="27"/>
      <c r="AI665" s="27"/>
      <c r="AJ665" s="27"/>
      <c r="AK665" s="27"/>
      <c r="AL665" s="27"/>
      <c r="AM665" s="27"/>
      <c r="AN665" s="4"/>
      <c r="AO665" s="4"/>
    </row>
    <row r="666" spans="1:41" s="5" customFormat="1" x14ac:dyDescent="0.25">
      <c r="A666" s="8"/>
      <c r="C666" s="2"/>
      <c r="D666" s="2"/>
      <c r="E666" s="8"/>
      <c r="M666" s="2"/>
      <c r="N666" s="2"/>
      <c r="O666" s="2"/>
      <c r="P666" s="2"/>
      <c r="S666" s="2"/>
      <c r="T666" s="2"/>
      <c r="U666" s="2"/>
      <c r="V666" s="2"/>
      <c r="Y666" s="2"/>
      <c r="Z666" s="2"/>
      <c r="AA666" s="2"/>
      <c r="AB666" s="2"/>
      <c r="AC666" s="2"/>
      <c r="AD666" s="2"/>
      <c r="AG666" s="27"/>
      <c r="AH666" s="27"/>
      <c r="AI666" s="27"/>
      <c r="AJ666" s="27"/>
      <c r="AK666" s="27"/>
      <c r="AL666" s="27"/>
      <c r="AM666" s="27"/>
      <c r="AN666" s="4"/>
      <c r="AO666" s="4"/>
    </row>
    <row r="667" spans="1:41" s="5" customFormat="1" x14ac:dyDescent="0.25">
      <c r="A667" s="8"/>
      <c r="C667" s="2"/>
      <c r="D667" s="2"/>
      <c r="E667" s="8"/>
      <c r="M667" s="2"/>
      <c r="N667" s="2"/>
      <c r="O667" s="2"/>
      <c r="P667" s="2"/>
      <c r="S667" s="2"/>
      <c r="T667" s="2"/>
      <c r="U667" s="2"/>
      <c r="V667" s="2"/>
      <c r="Y667" s="2"/>
      <c r="Z667" s="2"/>
      <c r="AA667" s="2"/>
      <c r="AB667" s="2"/>
      <c r="AC667" s="2"/>
      <c r="AD667" s="2"/>
      <c r="AG667" s="27"/>
      <c r="AH667" s="27"/>
      <c r="AI667" s="27"/>
      <c r="AJ667" s="27"/>
      <c r="AK667" s="27"/>
      <c r="AL667" s="27"/>
      <c r="AM667" s="27"/>
      <c r="AN667" s="4"/>
      <c r="AO667" s="4"/>
    </row>
    <row r="668" spans="1:41" s="5" customFormat="1" x14ac:dyDescent="0.25">
      <c r="A668" s="8"/>
      <c r="C668" s="2"/>
      <c r="D668" s="2"/>
      <c r="E668" s="8"/>
      <c r="M668" s="2"/>
      <c r="N668" s="2"/>
      <c r="O668" s="2"/>
      <c r="P668" s="2"/>
      <c r="S668" s="2"/>
      <c r="T668" s="2"/>
      <c r="U668" s="2"/>
      <c r="V668" s="2"/>
      <c r="Y668" s="2"/>
      <c r="Z668" s="2"/>
      <c r="AA668" s="2"/>
      <c r="AB668" s="2"/>
      <c r="AC668" s="2"/>
      <c r="AD668" s="2"/>
      <c r="AG668" s="27"/>
      <c r="AH668" s="27"/>
      <c r="AI668" s="27"/>
      <c r="AJ668" s="27"/>
      <c r="AK668" s="27"/>
      <c r="AL668" s="27"/>
      <c r="AM668" s="27"/>
      <c r="AN668" s="4"/>
      <c r="AO668" s="4"/>
    </row>
    <row r="669" spans="1:41" s="5" customFormat="1" x14ac:dyDescent="0.25">
      <c r="A669" s="8"/>
      <c r="C669" s="2"/>
      <c r="D669" s="2"/>
      <c r="E669" s="8"/>
      <c r="M669" s="2"/>
      <c r="N669" s="2"/>
      <c r="O669" s="2"/>
      <c r="P669" s="2"/>
      <c r="S669" s="2"/>
      <c r="T669" s="2"/>
      <c r="U669" s="2"/>
      <c r="V669" s="2"/>
      <c r="Y669" s="2"/>
      <c r="Z669" s="2"/>
      <c r="AA669" s="2"/>
      <c r="AB669" s="2"/>
      <c r="AC669" s="2"/>
      <c r="AD669" s="2"/>
      <c r="AG669" s="27"/>
      <c r="AH669" s="27"/>
      <c r="AI669" s="27"/>
      <c r="AJ669" s="27"/>
      <c r="AK669" s="27"/>
      <c r="AL669" s="27"/>
      <c r="AM669" s="27"/>
      <c r="AN669" s="4"/>
      <c r="AO669" s="4"/>
    </row>
    <row r="670" spans="1:41" s="5" customFormat="1" x14ac:dyDescent="0.25">
      <c r="A670" s="8"/>
      <c r="C670" s="2"/>
      <c r="D670" s="2"/>
      <c r="E670" s="8"/>
      <c r="M670" s="2"/>
      <c r="N670" s="2"/>
      <c r="O670" s="2"/>
      <c r="P670" s="2"/>
      <c r="S670" s="2"/>
      <c r="T670" s="2"/>
      <c r="U670" s="2"/>
      <c r="V670" s="2"/>
      <c r="Y670" s="2"/>
      <c r="Z670" s="2"/>
      <c r="AA670" s="2"/>
      <c r="AB670" s="2"/>
      <c r="AC670" s="2"/>
      <c r="AD670" s="2"/>
      <c r="AG670" s="27"/>
      <c r="AH670" s="27"/>
      <c r="AI670" s="27"/>
      <c r="AJ670" s="27"/>
      <c r="AK670" s="27"/>
      <c r="AL670" s="27"/>
      <c r="AM670" s="27"/>
      <c r="AN670" s="4"/>
      <c r="AO670" s="4"/>
    </row>
    <row r="671" spans="1:41" s="5" customFormat="1" x14ac:dyDescent="0.25">
      <c r="A671" s="8"/>
      <c r="C671" s="2"/>
      <c r="D671" s="2"/>
      <c r="E671" s="8"/>
      <c r="M671" s="2"/>
      <c r="N671" s="2"/>
      <c r="O671" s="2"/>
      <c r="P671" s="2"/>
      <c r="S671" s="2"/>
      <c r="T671" s="2"/>
      <c r="U671" s="2"/>
      <c r="V671" s="2"/>
      <c r="Y671" s="2"/>
      <c r="Z671" s="2"/>
      <c r="AA671" s="2"/>
      <c r="AB671" s="2"/>
      <c r="AC671" s="2"/>
      <c r="AD671" s="2"/>
      <c r="AG671" s="27"/>
      <c r="AH671" s="27"/>
      <c r="AI671" s="27"/>
      <c r="AJ671" s="27"/>
      <c r="AK671" s="27"/>
      <c r="AL671" s="27"/>
      <c r="AM671" s="27"/>
      <c r="AN671" s="4"/>
      <c r="AO671" s="4"/>
    </row>
    <row r="672" spans="1:41" s="5" customFormat="1" x14ac:dyDescent="0.25">
      <c r="A672" s="8"/>
      <c r="C672" s="2"/>
      <c r="D672" s="2"/>
      <c r="E672" s="8"/>
      <c r="M672" s="2"/>
      <c r="N672" s="2"/>
      <c r="O672" s="2"/>
      <c r="P672" s="2"/>
      <c r="S672" s="2"/>
      <c r="T672" s="2"/>
      <c r="U672" s="2"/>
      <c r="V672" s="2"/>
      <c r="Y672" s="2"/>
      <c r="Z672" s="2"/>
      <c r="AA672" s="2"/>
      <c r="AB672" s="2"/>
      <c r="AC672" s="2"/>
      <c r="AD672" s="2"/>
      <c r="AG672" s="27"/>
      <c r="AH672" s="27"/>
      <c r="AI672" s="27"/>
      <c r="AJ672" s="27"/>
      <c r="AK672" s="27"/>
      <c r="AL672" s="27"/>
      <c r="AM672" s="27"/>
      <c r="AN672" s="4"/>
      <c r="AO672" s="4"/>
    </row>
    <row r="673" spans="1:41" s="5" customFormat="1" x14ac:dyDescent="0.25">
      <c r="A673" s="8"/>
      <c r="C673" s="2"/>
      <c r="D673" s="2"/>
      <c r="E673" s="8"/>
      <c r="M673" s="2"/>
      <c r="N673" s="2"/>
      <c r="O673" s="2"/>
      <c r="P673" s="2"/>
      <c r="S673" s="2"/>
      <c r="T673" s="2"/>
      <c r="U673" s="2"/>
      <c r="V673" s="2"/>
      <c r="Y673" s="2"/>
      <c r="Z673" s="2"/>
      <c r="AA673" s="2"/>
      <c r="AB673" s="2"/>
      <c r="AC673" s="2"/>
      <c r="AD673" s="2"/>
      <c r="AG673" s="27"/>
      <c r="AH673" s="27"/>
      <c r="AI673" s="27"/>
      <c r="AJ673" s="27"/>
      <c r="AK673" s="27"/>
      <c r="AL673" s="27"/>
      <c r="AM673" s="27"/>
      <c r="AN673" s="4"/>
      <c r="AO673" s="4"/>
    </row>
    <row r="674" spans="1:41" s="5" customFormat="1" x14ac:dyDescent="0.25">
      <c r="A674" s="8"/>
      <c r="C674" s="2"/>
      <c r="D674" s="2"/>
      <c r="E674" s="8"/>
      <c r="M674" s="2"/>
      <c r="N674" s="2"/>
      <c r="O674" s="2"/>
      <c r="P674" s="2"/>
      <c r="S674" s="2"/>
      <c r="T674" s="2"/>
      <c r="U674" s="2"/>
      <c r="V674" s="2"/>
      <c r="Y674" s="2"/>
      <c r="Z674" s="2"/>
      <c r="AA674" s="2"/>
      <c r="AB674" s="2"/>
      <c r="AC674" s="2"/>
      <c r="AD674" s="2"/>
      <c r="AG674" s="27"/>
      <c r="AH674" s="27"/>
      <c r="AI674" s="27"/>
      <c r="AJ674" s="27"/>
      <c r="AK674" s="27"/>
      <c r="AL674" s="27"/>
      <c r="AM674" s="27"/>
      <c r="AN674" s="4"/>
      <c r="AO674" s="4"/>
    </row>
    <row r="675" spans="1:41" s="5" customFormat="1" x14ac:dyDescent="0.25">
      <c r="A675" s="8"/>
      <c r="C675" s="2"/>
      <c r="D675" s="2"/>
      <c r="E675" s="8"/>
      <c r="M675" s="2"/>
      <c r="N675" s="2"/>
      <c r="O675" s="2"/>
      <c r="P675" s="2"/>
      <c r="S675" s="2"/>
      <c r="T675" s="2"/>
      <c r="U675" s="2"/>
      <c r="V675" s="2"/>
      <c r="Y675" s="2"/>
      <c r="Z675" s="2"/>
      <c r="AA675" s="2"/>
      <c r="AB675" s="2"/>
      <c r="AC675" s="2"/>
      <c r="AD675" s="2"/>
      <c r="AG675" s="27"/>
      <c r="AH675" s="27"/>
      <c r="AI675" s="27"/>
      <c r="AJ675" s="27"/>
      <c r="AK675" s="27"/>
      <c r="AL675" s="27"/>
      <c r="AM675" s="27"/>
      <c r="AN675" s="4"/>
      <c r="AO675" s="4"/>
    </row>
    <row r="676" spans="1:41" s="5" customFormat="1" x14ac:dyDescent="0.25">
      <c r="A676" s="8"/>
      <c r="C676" s="2"/>
      <c r="D676" s="2"/>
      <c r="E676" s="8"/>
      <c r="M676" s="2"/>
      <c r="N676" s="2"/>
      <c r="O676" s="2"/>
      <c r="P676" s="2"/>
      <c r="S676" s="2"/>
      <c r="T676" s="2"/>
      <c r="U676" s="2"/>
      <c r="V676" s="2"/>
      <c r="Y676" s="2"/>
      <c r="Z676" s="2"/>
      <c r="AA676" s="2"/>
      <c r="AB676" s="2"/>
      <c r="AC676" s="2"/>
      <c r="AD676" s="2"/>
      <c r="AG676" s="27"/>
      <c r="AH676" s="27"/>
      <c r="AI676" s="27"/>
      <c r="AJ676" s="27"/>
      <c r="AK676" s="27"/>
      <c r="AL676" s="27"/>
      <c r="AM676" s="27"/>
      <c r="AN676" s="4"/>
      <c r="AO676" s="4"/>
    </row>
    <row r="677" spans="1:41" s="5" customFormat="1" x14ac:dyDescent="0.25">
      <c r="A677" s="8"/>
      <c r="C677" s="2"/>
      <c r="D677" s="2"/>
      <c r="E677" s="8"/>
      <c r="M677" s="2"/>
      <c r="N677" s="2"/>
      <c r="O677" s="2"/>
      <c r="P677" s="2"/>
      <c r="S677" s="2"/>
      <c r="T677" s="2"/>
      <c r="U677" s="2"/>
      <c r="V677" s="2"/>
      <c r="Y677" s="2"/>
      <c r="Z677" s="2"/>
      <c r="AA677" s="2"/>
      <c r="AB677" s="2"/>
      <c r="AC677" s="2"/>
      <c r="AD677" s="2"/>
      <c r="AG677" s="27"/>
      <c r="AH677" s="27"/>
      <c r="AI677" s="27"/>
      <c r="AJ677" s="27"/>
      <c r="AK677" s="27"/>
      <c r="AL677" s="27"/>
      <c r="AM677" s="27"/>
      <c r="AN677" s="4"/>
      <c r="AO677" s="4"/>
    </row>
    <row r="678" spans="1:41" s="5" customFormat="1" x14ac:dyDescent="0.25">
      <c r="A678" s="8"/>
      <c r="C678" s="2"/>
      <c r="D678" s="2"/>
      <c r="E678" s="8"/>
      <c r="M678" s="2"/>
      <c r="N678" s="2"/>
      <c r="O678" s="2"/>
      <c r="P678" s="2"/>
      <c r="S678" s="2"/>
      <c r="T678" s="2"/>
      <c r="U678" s="2"/>
      <c r="V678" s="2"/>
      <c r="Y678" s="2"/>
      <c r="Z678" s="2"/>
      <c r="AA678" s="2"/>
      <c r="AB678" s="2"/>
      <c r="AC678" s="2"/>
      <c r="AD678" s="2"/>
      <c r="AG678" s="27"/>
      <c r="AH678" s="27"/>
      <c r="AI678" s="27"/>
      <c r="AJ678" s="27"/>
      <c r="AK678" s="27"/>
      <c r="AL678" s="27"/>
      <c r="AM678" s="27"/>
      <c r="AN678" s="4"/>
      <c r="AO678" s="4"/>
    </row>
    <row r="679" spans="1:41" s="5" customFormat="1" x14ac:dyDescent="0.25">
      <c r="A679" s="8"/>
      <c r="C679" s="2"/>
      <c r="D679" s="2"/>
      <c r="E679" s="8"/>
      <c r="M679" s="2"/>
      <c r="N679" s="2"/>
      <c r="O679" s="2"/>
      <c r="P679" s="2"/>
      <c r="S679" s="2"/>
      <c r="T679" s="2"/>
      <c r="U679" s="2"/>
      <c r="V679" s="2"/>
      <c r="Y679" s="2"/>
      <c r="Z679" s="2"/>
      <c r="AA679" s="2"/>
      <c r="AB679" s="2"/>
      <c r="AC679" s="2"/>
      <c r="AD679" s="2"/>
      <c r="AG679" s="27"/>
      <c r="AH679" s="27"/>
      <c r="AI679" s="27"/>
      <c r="AJ679" s="27"/>
      <c r="AK679" s="27"/>
      <c r="AL679" s="27"/>
      <c r="AM679" s="27"/>
      <c r="AN679" s="4"/>
      <c r="AO679" s="4"/>
    </row>
    <row r="680" spans="1:41" s="5" customFormat="1" x14ac:dyDescent="0.25">
      <c r="A680" s="8"/>
      <c r="C680" s="2"/>
      <c r="D680" s="2"/>
      <c r="E680" s="8"/>
      <c r="M680" s="2"/>
      <c r="N680" s="2"/>
      <c r="O680" s="2"/>
      <c r="P680" s="2"/>
      <c r="S680" s="2"/>
      <c r="T680" s="2"/>
      <c r="U680" s="2"/>
      <c r="V680" s="2"/>
      <c r="Y680" s="2"/>
      <c r="Z680" s="2"/>
      <c r="AA680" s="2"/>
      <c r="AB680" s="2"/>
      <c r="AC680" s="2"/>
      <c r="AD680" s="2"/>
      <c r="AG680" s="27"/>
      <c r="AH680" s="27"/>
      <c r="AI680" s="27"/>
      <c r="AJ680" s="27"/>
      <c r="AK680" s="27"/>
      <c r="AL680" s="27"/>
      <c r="AM680" s="27"/>
      <c r="AN680" s="4"/>
      <c r="AO680" s="4"/>
    </row>
    <row r="681" spans="1:41" s="5" customFormat="1" x14ac:dyDescent="0.25">
      <c r="A681" s="8"/>
      <c r="C681" s="2"/>
      <c r="D681" s="2"/>
      <c r="E681" s="8"/>
      <c r="M681" s="2"/>
      <c r="N681" s="2"/>
      <c r="O681" s="2"/>
      <c r="P681" s="2"/>
      <c r="S681" s="2"/>
      <c r="T681" s="2"/>
      <c r="U681" s="2"/>
      <c r="V681" s="2"/>
      <c r="Y681" s="2"/>
      <c r="Z681" s="2"/>
      <c r="AA681" s="2"/>
      <c r="AB681" s="2"/>
      <c r="AC681" s="2"/>
      <c r="AD681" s="2"/>
      <c r="AG681" s="27"/>
      <c r="AH681" s="27"/>
      <c r="AI681" s="27"/>
      <c r="AJ681" s="27"/>
      <c r="AK681" s="27"/>
      <c r="AL681" s="27"/>
      <c r="AM681" s="27"/>
      <c r="AN681" s="4"/>
      <c r="AO681" s="4"/>
    </row>
    <row r="682" spans="1:41" s="5" customFormat="1" x14ac:dyDescent="0.25">
      <c r="A682" s="8"/>
      <c r="C682" s="2"/>
      <c r="D682" s="2"/>
      <c r="E682" s="8"/>
      <c r="M682" s="2"/>
      <c r="N682" s="2"/>
      <c r="O682" s="2"/>
      <c r="P682" s="2"/>
      <c r="S682" s="2"/>
      <c r="T682" s="2"/>
      <c r="U682" s="2"/>
      <c r="V682" s="2"/>
      <c r="Y682" s="2"/>
      <c r="Z682" s="2"/>
      <c r="AA682" s="2"/>
      <c r="AB682" s="2"/>
      <c r="AC682" s="2"/>
      <c r="AD682" s="2"/>
      <c r="AG682" s="27"/>
      <c r="AH682" s="27"/>
      <c r="AI682" s="27"/>
      <c r="AJ682" s="27"/>
      <c r="AK682" s="27"/>
      <c r="AL682" s="27"/>
      <c r="AM682" s="27"/>
      <c r="AN682" s="4"/>
      <c r="AO682" s="4"/>
    </row>
    <row r="683" spans="1:41" s="5" customFormat="1" x14ac:dyDescent="0.25">
      <c r="A683" s="8"/>
      <c r="C683" s="2"/>
      <c r="D683" s="2"/>
      <c r="E683" s="8"/>
      <c r="M683" s="2"/>
      <c r="N683" s="2"/>
      <c r="O683" s="2"/>
      <c r="P683" s="2"/>
      <c r="S683" s="2"/>
      <c r="T683" s="2"/>
      <c r="U683" s="2"/>
      <c r="V683" s="2"/>
      <c r="Y683" s="2"/>
      <c r="Z683" s="2"/>
      <c r="AA683" s="2"/>
      <c r="AB683" s="2"/>
      <c r="AC683" s="2"/>
      <c r="AD683" s="2"/>
      <c r="AG683" s="27"/>
      <c r="AH683" s="27"/>
      <c r="AI683" s="27"/>
      <c r="AJ683" s="27"/>
      <c r="AK683" s="27"/>
      <c r="AL683" s="27"/>
      <c r="AM683" s="27"/>
      <c r="AN683" s="4"/>
      <c r="AO683" s="4"/>
    </row>
    <row r="684" spans="1:41" s="5" customFormat="1" x14ac:dyDescent="0.25">
      <c r="A684" s="8"/>
      <c r="C684" s="2"/>
      <c r="D684" s="2"/>
      <c r="E684" s="8"/>
      <c r="M684" s="2"/>
      <c r="N684" s="2"/>
      <c r="O684" s="2"/>
      <c r="P684" s="2"/>
      <c r="S684" s="2"/>
      <c r="T684" s="2"/>
      <c r="U684" s="2"/>
      <c r="V684" s="2"/>
      <c r="Y684" s="2"/>
      <c r="Z684" s="2"/>
      <c r="AA684" s="2"/>
      <c r="AB684" s="2"/>
      <c r="AC684" s="2"/>
      <c r="AD684" s="2"/>
      <c r="AG684" s="27"/>
      <c r="AH684" s="27"/>
      <c r="AI684" s="27"/>
      <c r="AJ684" s="27"/>
      <c r="AK684" s="27"/>
      <c r="AL684" s="27"/>
      <c r="AM684" s="27"/>
      <c r="AN684" s="4"/>
      <c r="AO684" s="4"/>
    </row>
    <row r="685" spans="1:41" s="5" customFormat="1" x14ac:dyDescent="0.25">
      <c r="A685" s="8"/>
      <c r="C685" s="2"/>
      <c r="D685" s="2"/>
      <c r="E685" s="8"/>
      <c r="M685" s="2"/>
      <c r="N685" s="2"/>
      <c r="O685" s="2"/>
      <c r="P685" s="2"/>
      <c r="S685" s="2"/>
      <c r="T685" s="2"/>
      <c r="U685" s="2"/>
      <c r="V685" s="2"/>
      <c r="Y685" s="2"/>
      <c r="Z685" s="2"/>
      <c r="AA685" s="2"/>
      <c r="AB685" s="2"/>
      <c r="AC685" s="2"/>
      <c r="AD685" s="2"/>
      <c r="AG685" s="27"/>
      <c r="AH685" s="27"/>
      <c r="AI685" s="27"/>
      <c r="AJ685" s="27"/>
      <c r="AK685" s="27"/>
      <c r="AL685" s="27"/>
      <c r="AM685" s="27"/>
      <c r="AN685" s="4"/>
      <c r="AO685" s="4"/>
    </row>
    <row r="686" spans="1:41" s="5" customFormat="1" x14ac:dyDescent="0.25">
      <c r="A686" s="8"/>
      <c r="C686" s="2"/>
      <c r="D686" s="2"/>
      <c r="E686" s="8"/>
      <c r="M686" s="2"/>
      <c r="N686" s="2"/>
      <c r="O686" s="2"/>
      <c r="P686" s="2"/>
      <c r="S686" s="2"/>
      <c r="T686" s="2"/>
      <c r="U686" s="2"/>
      <c r="V686" s="2"/>
      <c r="Y686" s="2"/>
      <c r="Z686" s="2"/>
      <c r="AA686" s="2"/>
      <c r="AB686" s="2"/>
      <c r="AC686" s="2"/>
      <c r="AD686" s="2"/>
      <c r="AG686" s="27"/>
      <c r="AH686" s="27"/>
      <c r="AI686" s="27"/>
      <c r="AJ686" s="27"/>
      <c r="AK686" s="27"/>
      <c r="AL686" s="27"/>
      <c r="AM686" s="27"/>
      <c r="AN686" s="4"/>
      <c r="AO686" s="4"/>
    </row>
    <row r="687" spans="1:41" s="5" customFormat="1" x14ac:dyDescent="0.25">
      <c r="A687" s="8"/>
      <c r="C687" s="2"/>
      <c r="D687" s="2"/>
      <c r="E687" s="8"/>
      <c r="M687" s="2"/>
      <c r="N687" s="2"/>
      <c r="O687" s="2"/>
      <c r="P687" s="2"/>
      <c r="S687" s="2"/>
      <c r="T687" s="2"/>
      <c r="U687" s="2"/>
      <c r="V687" s="2"/>
      <c r="Y687" s="2"/>
      <c r="Z687" s="2"/>
      <c r="AA687" s="2"/>
      <c r="AB687" s="2"/>
      <c r="AC687" s="2"/>
      <c r="AD687" s="2"/>
      <c r="AG687" s="27"/>
      <c r="AH687" s="27"/>
      <c r="AI687" s="27"/>
      <c r="AJ687" s="27"/>
      <c r="AK687" s="27"/>
      <c r="AL687" s="27"/>
      <c r="AM687" s="27"/>
      <c r="AN687" s="4"/>
      <c r="AO687" s="4"/>
    </row>
    <row r="688" spans="1:41" s="5" customFormat="1" x14ac:dyDescent="0.25">
      <c r="A688" s="8"/>
      <c r="C688" s="2"/>
      <c r="D688" s="2"/>
      <c r="E688" s="8"/>
      <c r="M688" s="2"/>
      <c r="N688" s="2"/>
      <c r="O688" s="2"/>
      <c r="P688" s="2"/>
      <c r="S688" s="2"/>
      <c r="T688" s="2"/>
      <c r="U688" s="2"/>
      <c r="V688" s="2"/>
      <c r="Y688" s="2"/>
      <c r="Z688" s="2"/>
      <c r="AA688" s="2"/>
      <c r="AB688" s="2"/>
      <c r="AC688" s="2"/>
      <c r="AD688" s="2"/>
      <c r="AG688" s="27"/>
      <c r="AH688" s="27"/>
      <c r="AI688" s="27"/>
      <c r="AJ688" s="27"/>
      <c r="AK688" s="27"/>
      <c r="AL688" s="27"/>
      <c r="AM688" s="27"/>
      <c r="AN688" s="4"/>
      <c r="AO688" s="4"/>
    </row>
    <row r="689" spans="1:41" s="5" customFormat="1" x14ac:dyDescent="0.25">
      <c r="A689" s="8"/>
      <c r="C689" s="2"/>
      <c r="D689" s="2"/>
      <c r="E689" s="8"/>
      <c r="M689" s="2"/>
      <c r="N689" s="2"/>
      <c r="O689" s="2"/>
      <c r="P689" s="2"/>
      <c r="S689" s="2"/>
      <c r="T689" s="2"/>
      <c r="U689" s="2"/>
      <c r="V689" s="2"/>
      <c r="Y689" s="2"/>
      <c r="Z689" s="2"/>
      <c r="AA689" s="2"/>
      <c r="AB689" s="2"/>
      <c r="AC689" s="2"/>
      <c r="AD689" s="2"/>
      <c r="AG689" s="27"/>
      <c r="AH689" s="27"/>
      <c r="AI689" s="27"/>
      <c r="AJ689" s="27"/>
      <c r="AK689" s="27"/>
      <c r="AL689" s="27"/>
      <c r="AM689" s="27"/>
      <c r="AN689" s="4"/>
      <c r="AO689" s="4"/>
    </row>
    <row r="690" spans="1:41" s="5" customFormat="1" x14ac:dyDescent="0.25">
      <c r="A690" s="8"/>
      <c r="C690" s="2"/>
      <c r="D690" s="2"/>
      <c r="E690" s="8"/>
      <c r="M690" s="2"/>
      <c r="N690" s="2"/>
      <c r="O690" s="2"/>
      <c r="P690" s="2"/>
      <c r="S690" s="2"/>
      <c r="T690" s="2"/>
      <c r="U690" s="2"/>
      <c r="V690" s="2"/>
      <c r="Y690" s="2"/>
      <c r="Z690" s="2"/>
      <c r="AA690" s="2"/>
      <c r="AB690" s="2"/>
      <c r="AC690" s="2"/>
      <c r="AD690" s="2"/>
      <c r="AG690" s="27"/>
      <c r="AH690" s="27"/>
      <c r="AI690" s="27"/>
      <c r="AJ690" s="27"/>
      <c r="AK690" s="27"/>
      <c r="AL690" s="27"/>
      <c r="AM690" s="27"/>
      <c r="AN690" s="4"/>
      <c r="AO690" s="4"/>
    </row>
    <row r="691" spans="1:41" s="5" customFormat="1" x14ac:dyDescent="0.25">
      <c r="A691" s="8"/>
      <c r="C691" s="2"/>
      <c r="D691" s="2"/>
      <c r="E691" s="8"/>
      <c r="M691" s="2"/>
      <c r="N691" s="2"/>
      <c r="O691" s="2"/>
      <c r="P691" s="2"/>
      <c r="S691" s="2"/>
      <c r="T691" s="2"/>
      <c r="U691" s="2"/>
      <c r="V691" s="2"/>
      <c r="Y691" s="2"/>
      <c r="Z691" s="2"/>
      <c r="AA691" s="2"/>
      <c r="AB691" s="2"/>
      <c r="AC691" s="2"/>
      <c r="AD691" s="2"/>
      <c r="AG691" s="27"/>
      <c r="AH691" s="27"/>
      <c r="AI691" s="27"/>
      <c r="AJ691" s="27"/>
      <c r="AK691" s="27"/>
      <c r="AL691" s="27"/>
      <c r="AM691" s="27"/>
      <c r="AN691" s="4"/>
      <c r="AO691" s="4"/>
    </row>
    <row r="692" spans="1:41" s="5" customFormat="1" x14ac:dyDescent="0.25">
      <c r="A692" s="8"/>
      <c r="C692" s="2"/>
      <c r="D692" s="2"/>
      <c r="E692" s="8"/>
      <c r="M692" s="2"/>
      <c r="N692" s="2"/>
      <c r="O692" s="2"/>
      <c r="P692" s="2"/>
      <c r="S692" s="2"/>
      <c r="T692" s="2"/>
      <c r="U692" s="2"/>
      <c r="V692" s="2"/>
      <c r="Y692" s="2"/>
      <c r="Z692" s="2"/>
      <c r="AA692" s="2"/>
      <c r="AB692" s="2"/>
      <c r="AC692" s="2"/>
      <c r="AD692" s="2"/>
      <c r="AG692" s="27"/>
      <c r="AH692" s="27"/>
      <c r="AI692" s="27"/>
      <c r="AJ692" s="27"/>
      <c r="AK692" s="27"/>
      <c r="AL692" s="27"/>
      <c r="AM692" s="27"/>
      <c r="AN692" s="4"/>
      <c r="AO692" s="4"/>
    </row>
    <row r="693" spans="1:41" s="5" customFormat="1" x14ac:dyDescent="0.25">
      <c r="A693" s="8"/>
      <c r="C693" s="2"/>
      <c r="D693" s="2"/>
      <c r="E693" s="8"/>
      <c r="M693" s="2"/>
      <c r="N693" s="2"/>
      <c r="O693" s="2"/>
      <c r="P693" s="2"/>
      <c r="S693" s="2"/>
      <c r="T693" s="2"/>
      <c r="U693" s="2"/>
      <c r="V693" s="2"/>
      <c r="Y693" s="2"/>
      <c r="Z693" s="2"/>
      <c r="AA693" s="2"/>
      <c r="AB693" s="2"/>
      <c r="AC693" s="2"/>
      <c r="AD693" s="2"/>
      <c r="AG693" s="27"/>
      <c r="AH693" s="27"/>
      <c r="AI693" s="27"/>
      <c r="AJ693" s="27"/>
      <c r="AK693" s="27"/>
      <c r="AL693" s="27"/>
      <c r="AM693" s="27"/>
      <c r="AN693" s="4"/>
      <c r="AO693" s="4"/>
    </row>
    <row r="694" spans="1:41" s="5" customFormat="1" x14ac:dyDescent="0.25">
      <c r="A694" s="8"/>
      <c r="C694" s="2"/>
      <c r="D694" s="2"/>
      <c r="E694" s="8"/>
      <c r="M694" s="2"/>
      <c r="N694" s="2"/>
      <c r="O694" s="2"/>
      <c r="P694" s="2"/>
      <c r="S694" s="2"/>
      <c r="T694" s="2"/>
      <c r="U694" s="2"/>
      <c r="V694" s="2"/>
      <c r="Y694" s="2"/>
      <c r="Z694" s="2"/>
      <c r="AA694" s="2"/>
      <c r="AB694" s="2"/>
      <c r="AC694" s="2"/>
      <c r="AD694" s="2"/>
      <c r="AG694" s="27"/>
      <c r="AH694" s="27"/>
      <c r="AI694" s="27"/>
      <c r="AJ694" s="27"/>
      <c r="AK694" s="27"/>
      <c r="AL694" s="27"/>
      <c r="AM694" s="27"/>
      <c r="AN694" s="4"/>
      <c r="AO694" s="4"/>
    </row>
    <row r="695" spans="1:41" s="5" customFormat="1" x14ac:dyDescent="0.25">
      <c r="A695" s="8"/>
      <c r="C695" s="2"/>
      <c r="D695" s="2"/>
      <c r="E695" s="8"/>
      <c r="M695" s="2"/>
      <c r="N695" s="2"/>
      <c r="O695" s="2"/>
      <c r="P695" s="2"/>
      <c r="S695" s="2"/>
      <c r="T695" s="2"/>
      <c r="U695" s="2"/>
      <c r="V695" s="2"/>
      <c r="Y695" s="2"/>
      <c r="Z695" s="2"/>
      <c r="AA695" s="2"/>
      <c r="AB695" s="2"/>
      <c r="AC695" s="2"/>
      <c r="AD695" s="2"/>
      <c r="AG695" s="27"/>
      <c r="AH695" s="27"/>
      <c r="AI695" s="27"/>
      <c r="AJ695" s="27"/>
      <c r="AK695" s="27"/>
      <c r="AL695" s="27"/>
      <c r="AM695" s="27"/>
      <c r="AN695" s="4"/>
      <c r="AO695" s="4"/>
    </row>
    <row r="696" spans="1:41" s="5" customFormat="1" x14ac:dyDescent="0.25">
      <c r="A696" s="8"/>
      <c r="C696" s="2"/>
      <c r="D696" s="2"/>
      <c r="E696" s="8"/>
      <c r="M696" s="2"/>
      <c r="N696" s="2"/>
      <c r="O696" s="2"/>
      <c r="P696" s="2"/>
      <c r="S696" s="2"/>
      <c r="T696" s="2"/>
      <c r="U696" s="2"/>
      <c r="V696" s="2"/>
      <c r="Y696" s="2"/>
      <c r="Z696" s="2"/>
      <c r="AA696" s="2"/>
      <c r="AB696" s="2"/>
      <c r="AC696" s="2"/>
      <c r="AD696" s="2"/>
      <c r="AG696" s="27"/>
      <c r="AH696" s="27"/>
      <c r="AI696" s="27"/>
      <c r="AJ696" s="27"/>
      <c r="AK696" s="27"/>
      <c r="AL696" s="27"/>
      <c r="AM696" s="27"/>
      <c r="AN696" s="4"/>
      <c r="AO696" s="4"/>
    </row>
    <row r="697" spans="1:41" s="5" customFormat="1" x14ac:dyDescent="0.25">
      <c r="A697" s="8"/>
      <c r="C697" s="2"/>
      <c r="D697" s="2"/>
      <c r="E697" s="8"/>
      <c r="M697" s="2"/>
      <c r="N697" s="2"/>
      <c r="O697" s="2"/>
      <c r="P697" s="2"/>
      <c r="S697" s="2"/>
      <c r="T697" s="2"/>
      <c r="U697" s="2"/>
      <c r="V697" s="2"/>
      <c r="Y697" s="2"/>
      <c r="Z697" s="2"/>
      <c r="AA697" s="2"/>
      <c r="AB697" s="2"/>
      <c r="AC697" s="2"/>
      <c r="AD697" s="2"/>
      <c r="AG697" s="27"/>
      <c r="AH697" s="27"/>
      <c r="AI697" s="27"/>
      <c r="AJ697" s="27"/>
      <c r="AK697" s="27"/>
      <c r="AL697" s="27"/>
      <c r="AM697" s="27"/>
      <c r="AN697" s="4"/>
      <c r="AO697" s="4"/>
    </row>
    <row r="698" spans="1:41" s="5" customFormat="1" x14ac:dyDescent="0.25">
      <c r="A698" s="8"/>
      <c r="C698" s="2"/>
      <c r="D698" s="2"/>
      <c r="E698" s="8"/>
      <c r="M698" s="2"/>
      <c r="N698" s="2"/>
      <c r="O698" s="2"/>
      <c r="P698" s="2"/>
      <c r="S698" s="2"/>
      <c r="T698" s="2"/>
      <c r="U698" s="2"/>
      <c r="V698" s="2"/>
      <c r="Y698" s="2"/>
      <c r="Z698" s="2"/>
      <c r="AA698" s="2"/>
      <c r="AB698" s="2"/>
      <c r="AC698" s="2"/>
      <c r="AD698" s="2"/>
      <c r="AG698" s="27"/>
      <c r="AH698" s="27"/>
      <c r="AI698" s="27"/>
      <c r="AJ698" s="27"/>
      <c r="AK698" s="27"/>
      <c r="AL698" s="27"/>
      <c r="AM698" s="27"/>
      <c r="AN698" s="4"/>
      <c r="AO698" s="4"/>
    </row>
    <row r="699" spans="1:41" s="5" customFormat="1" x14ac:dyDescent="0.25">
      <c r="A699" s="8"/>
      <c r="C699" s="2"/>
      <c r="D699" s="2"/>
      <c r="E699" s="8"/>
      <c r="M699" s="2"/>
      <c r="N699" s="2"/>
      <c r="O699" s="2"/>
      <c r="P699" s="2"/>
      <c r="S699" s="2"/>
      <c r="T699" s="2"/>
      <c r="U699" s="2"/>
      <c r="V699" s="2"/>
      <c r="Y699" s="2"/>
      <c r="Z699" s="2"/>
      <c r="AA699" s="2"/>
      <c r="AB699" s="2"/>
      <c r="AC699" s="2"/>
      <c r="AD699" s="2"/>
      <c r="AG699" s="27"/>
      <c r="AH699" s="27"/>
      <c r="AI699" s="27"/>
      <c r="AJ699" s="27"/>
      <c r="AK699" s="27"/>
      <c r="AL699" s="27"/>
      <c r="AM699" s="27"/>
      <c r="AN699" s="4"/>
      <c r="AO699" s="4"/>
    </row>
    <row r="700" spans="1:41" s="5" customFormat="1" x14ac:dyDescent="0.25">
      <c r="A700" s="8"/>
      <c r="C700" s="2"/>
      <c r="D700" s="2"/>
      <c r="E700" s="8"/>
      <c r="M700" s="2"/>
      <c r="N700" s="2"/>
      <c r="O700" s="2"/>
      <c r="P700" s="2"/>
      <c r="S700" s="2"/>
      <c r="T700" s="2"/>
      <c r="U700" s="2"/>
      <c r="V700" s="2"/>
      <c r="Y700" s="2"/>
      <c r="Z700" s="2"/>
      <c r="AA700" s="2"/>
      <c r="AB700" s="2"/>
      <c r="AC700" s="2"/>
      <c r="AD700" s="2"/>
      <c r="AG700" s="27"/>
      <c r="AH700" s="27"/>
      <c r="AI700" s="27"/>
      <c r="AJ700" s="27"/>
      <c r="AK700" s="27"/>
      <c r="AL700" s="27"/>
      <c r="AM700" s="27"/>
      <c r="AN700" s="4"/>
      <c r="AO700" s="4"/>
    </row>
    <row r="701" spans="1:41" s="5" customFormat="1" x14ac:dyDescent="0.25">
      <c r="A701" s="8"/>
      <c r="C701" s="2"/>
      <c r="D701" s="2"/>
      <c r="E701" s="8"/>
      <c r="M701" s="2"/>
      <c r="N701" s="2"/>
      <c r="O701" s="2"/>
      <c r="P701" s="2"/>
      <c r="S701" s="2"/>
      <c r="T701" s="2"/>
      <c r="U701" s="2"/>
      <c r="V701" s="2"/>
      <c r="Y701" s="2"/>
      <c r="Z701" s="2"/>
      <c r="AA701" s="2"/>
      <c r="AB701" s="2"/>
      <c r="AC701" s="2"/>
      <c r="AD701" s="2"/>
      <c r="AG701" s="27"/>
      <c r="AH701" s="27"/>
      <c r="AI701" s="27"/>
      <c r="AJ701" s="27"/>
      <c r="AK701" s="27"/>
      <c r="AL701" s="27"/>
      <c r="AM701" s="27"/>
      <c r="AN701" s="4"/>
      <c r="AO701" s="4"/>
    </row>
    <row r="702" spans="1:41" s="5" customFormat="1" x14ac:dyDescent="0.25">
      <c r="A702" s="8"/>
      <c r="C702" s="2"/>
      <c r="D702" s="2"/>
      <c r="E702" s="8"/>
      <c r="M702" s="2"/>
      <c r="N702" s="2"/>
      <c r="O702" s="2"/>
      <c r="P702" s="2"/>
      <c r="S702" s="2"/>
      <c r="T702" s="2"/>
      <c r="U702" s="2"/>
      <c r="V702" s="2"/>
      <c r="Y702" s="2"/>
      <c r="Z702" s="2"/>
      <c r="AA702" s="2"/>
      <c r="AB702" s="2"/>
      <c r="AC702" s="2"/>
      <c r="AD702" s="2"/>
      <c r="AG702" s="27"/>
      <c r="AH702" s="27"/>
      <c r="AI702" s="27"/>
      <c r="AJ702" s="27"/>
      <c r="AK702" s="27"/>
      <c r="AL702" s="27"/>
      <c r="AM702" s="27"/>
      <c r="AN702" s="4"/>
      <c r="AO702" s="4"/>
    </row>
    <row r="703" spans="1:41" s="5" customFormat="1" x14ac:dyDescent="0.25">
      <c r="A703" s="8"/>
      <c r="C703" s="2"/>
      <c r="D703" s="2"/>
      <c r="E703" s="8"/>
      <c r="M703" s="2"/>
      <c r="N703" s="2"/>
      <c r="O703" s="2"/>
      <c r="P703" s="2"/>
      <c r="S703" s="2"/>
      <c r="T703" s="2"/>
      <c r="U703" s="2"/>
      <c r="V703" s="2"/>
      <c r="Y703" s="2"/>
      <c r="Z703" s="2"/>
      <c r="AA703" s="2"/>
      <c r="AB703" s="2"/>
      <c r="AC703" s="2"/>
      <c r="AD703" s="2"/>
      <c r="AG703" s="27"/>
      <c r="AH703" s="27"/>
      <c r="AI703" s="27"/>
      <c r="AJ703" s="27"/>
      <c r="AK703" s="27"/>
      <c r="AL703" s="27"/>
      <c r="AM703" s="27"/>
      <c r="AN703" s="4"/>
      <c r="AO703" s="4"/>
    </row>
    <row r="704" spans="1:41" s="5" customFormat="1" x14ac:dyDescent="0.25">
      <c r="A704" s="8"/>
      <c r="C704" s="2"/>
      <c r="D704" s="2"/>
      <c r="E704" s="8"/>
      <c r="M704" s="2"/>
      <c r="N704" s="2"/>
      <c r="O704" s="2"/>
      <c r="P704" s="2"/>
      <c r="S704" s="2"/>
      <c r="T704" s="2"/>
      <c r="U704" s="2"/>
      <c r="V704" s="2"/>
      <c r="Y704" s="2"/>
      <c r="Z704" s="2"/>
      <c r="AA704" s="2"/>
      <c r="AB704" s="2"/>
      <c r="AC704" s="2"/>
      <c r="AD704" s="2"/>
      <c r="AG704" s="27"/>
      <c r="AH704" s="27"/>
      <c r="AI704" s="27"/>
      <c r="AJ704" s="27"/>
      <c r="AK704" s="27"/>
      <c r="AL704" s="27"/>
      <c r="AM704" s="27"/>
      <c r="AN704" s="4"/>
      <c r="AO704" s="4"/>
    </row>
    <row r="705" spans="1:41" s="5" customFormat="1" x14ac:dyDescent="0.25">
      <c r="A705" s="8"/>
      <c r="C705" s="2"/>
      <c r="D705" s="2"/>
      <c r="E705" s="8"/>
      <c r="M705" s="2"/>
      <c r="N705" s="2"/>
      <c r="O705" s="2"/>
      <c r="P705" s="2"/>
      <c r="S705" s="2"/>
      <c r="T705" s="2"/>
      <c r="U705" s="2"/>
      <c r="V705" s="2"/>
      <c r="Y705" s="2"/>
      <c r="Z705" s="2"/>
      <c r="AA705" s="2"/>
      <c r="AB705" s="2"/>
      <c r="AC705" s="2"/>
      <c r="AD705" s="2"/>
      <c r="AG705" s="27"/>
      <c r="AH705" s="27"/>
      <c r="AI705" s="27"/>
      <c r="AJ705" s="27"/>
      <c r="AK705" s="27"/>
      <c r="AL705" s="27"/>
      <c r="AM705" s="27"/>
      <c r="AN705" s="4"/>
      <c r="AO705" s="4"/>
    </row>
    <row r="706" spans="1:41" s="5" customFormat="1" x14ac:dyDescent="0.25">
      <c r="A706" s="8"/>
      <c r="C706" s="2"/>
      <c r="D706" s="2"/>
      <c r="E706" s="8"/>
      <c r="M706" s="2"/>
      <c r="N706" s="2"/>
      <c r="O706" s="2"/>
      <c r="P706" s="2"/>
      <c r="S706" s="2"/>
      <c r="T706" s="2"/>
      <c r="U706" s="2"/>
      <c r="V706" s="2"/>
      <c r="Y706" s="2"/>
      <c r="Z706" s="2"/>
      <c r="AA706" s="2"/>
      <c r="AB706" s="2"/>
      <c r="AC706" s="2"/>
      <c r="AD706" s="2"/>
      <c r="AG706" s="27"/>
      <c r="AH706" s="27"/>
      <c r="AI706" s="27"/>
      <c r="AJ706" s="27"/>
      <c r="AK706" s="27"/>
      <c r="AL706" s="27"/>
      <c r="AM706" s="27"/>
      <c r="AN706" s="4"/>
      <c r="AO706" s="4"/>
    </row>
    <row r="707" spans="1:41" s="5" customFormat="1" x14ac:dyDescent="0.25">
      <c r="A707" s="8"/>
      <c r="C707" s="2"/>
      <c r="D707" s="2"/>
      <c r="E707" s="8"/>
      <c r="M707" s="2"/>
      <c r="N707" s="2"/>
      <c r="O707" s="2"/>
      <c r="P707" s="2"/>
      <c r="S707" s="2"/>
      <c r="T707" s="2"/>
      <c r="U707" s="2"/>
      <c r="V707" s="2"/>
      <c r="Y707" s="2"/>
      <c r="Z707" s="2"/>
      <c r="AA707" s="2"/>
      <c r="AB707" s="2"/>
      <c r="AC707" s="2"/>
      <c r="AD707" s="2"/>
      <c r="AG707" s="27"/>
      <c r="AH707" s="27"/>
      <c r="AI707" s="27"/>
      <c r="AJ707" s="27"/>
      <c r="AK707" s="27"/>
      <c r="AL707" s="27"/>
      <c r="AM707" s="27"/>
      <c r="AN707" s="4"/>
      <c r="AO707" s="4"/>
    </row>
    <row r="708" spans="1:41" s="5" customFormat="1" x14ac:dyDescent="0.25">
      <c r="A708" s="8"/>
      <c r="C708" s="2"/>
      <c r="D708" s="2"/>
      <c r="E708" s="8"/>
      <c r="M708" s="2"/>
      <c r="N708" s="2"/>
      <c r="O708" s="2"/>
      <c r="P708" s="2"/>
      <c r="S708" s="2"/>
      <c r="T708" s="2"/>
      <c r="U708" s="2"/>
      <c r="V708" s="2"/>
      <c r="Y708" s="2"/>
      <c r="Z708" s="2"/>
      <c r="AA708" s="2"/>
      <c r="AB708" s="2"/>
      <c r="AC708" s="2"/>
      <c r="AD708" s="2"/>
      <c r="AG708" s="27"/>
      <c r="AH708" s="27"/>
      <c r="AI708" s="27"/>
      <c r="AJ708" s="27"/>
      <c r="AK708" s="27"/>
      <c r="AL708" s="27"/>
      <c r="AM708" s="27"/>
      <c r="AN708" s="4"/>
      <c r="AO708" s="4"/>
    </row>
    <row r="709" spans="1:41" s="5" customFormat="1" x14ac:dyDescent="0.25">
      <c r="A709" s="8"/>
      <c r="C709" s="2"/>
      <c r="D709" s="2"/>
      <c r="E709" s="8"/>
      <c r="M709" s="2"/>
      <c r="N709" s="2"/>
      <c r="O709" s="2"/>
      <c r="P709" s="2"/>
      <c r="S709" s="2"/>
      <c r="T709" s="2"/>
      <c r="U709" s="2"/>
      <c r="V709" s="2"/>
      <c r="Y709" s="2"/>
      <c r="Z709" s="2"/>
      <c r="AA709" s="2"/>
      <c r="AB709" s="2"/>
      <c r="AC709" s="2"/>
      <c r="AD709" s="2"/>
      <c r="AG709" s="27"/>
      <c r="AH709" s="27"/>
      <c r="AI709" s="27"/>
      <c r="AJ709" s="27"/>
      <c r="AK709" s="27"/>
      <c r="AL709" s="27"/>
      <c r="AM709" s="27"/>
      <c r="AN709" s="4"/>
      <c r="AO709" s="4"/>
    </row>
    <row r="710" spans="1:41" s="5" customFormat="1" x14ac:dyDescent="0.25">
      <c r="A710" s="8"/>
      <c r="C710" s="2"/>
      <c r="D710" s="2"/>
      <c r="E710" s="8"/>
      <c r="M710" s="2"/>
      <c r="N710" s="2"/>
      <c r="O710" s="2"/>
      <c r="P710" s="2"/>
      <c r="S710" s="2"/>
      <c r="T710" s="2"/>
      <c r="U710" s="2"/>
      <c r="V710" s="2"/>
      <c r="Y710" s="2"/>
      <c r="Z710" s="2"/>
      <c r="AA710" s="2"/>
      <c r="AB710" s="2"/>
      <c r="AC710" s="2"/>
      <c r="AD710" s="2"/>
      <c r="AG710" s="27"/>
      <c r="AH710" s="27"/>
      <c r="AI710" s="27"/>
      <c r="AJ710" s="27"/>
      <c r="AK710" s="27"/>
      <c r="AL710" s="27"/>
      <c r="AM710" s="27"/>
      <c r="AN710" s="4"/>
      <c r="AO710" s="4"/>
    </row>
    <row r="711" spans="1:41" s="5" customFormat="1" x14ac:dyDescent="0.25">
      <c r="A711" s="8"/>
      <c r="C711" s="2"/>
      <c r="D711" s="2"/>
      <c r="E711" s="8"/>
      <c r="M711" s="2"/>
      <c r="N711" s="2"/>
      <c r="O711" s="2"/>
      <c r="P711" s="2"/>
      <c r="S711" s="2"/>
      <c r="T711" s="2"/>
      <c r="U711" s="2"/>
      <c r="V711" s="2"/>
      <c r="Y711" s="2"/>
      <c r="Z711" s="2"/>
      <c r="AA711" s="2"/>
      <c r="AB711" s="2"/>
      <c r="AC711" s="2"/>
      <c r="AD711" s="2"/>
      <c r="AG711" s="27"/>
      <c r="AH711" s="27"/>
      <c r="AI711" s="27"/>
      <c r="AJ711" s="27"/>
      <c r="AK711" s="27"/>
      <c r="AL711" s="27"/>
      <c r="AM711" s="27"/>
      <c r="AN711" s="4"/>
      <c r="AO711" s="4"/>
    </row>
    <row r="712" spans="1:41" s="5" customFormat="1" x14ac:dyDescent="0.25">
      <c r="A712" s="8"/>
      <c r="C712" s="2"/>
      <c r="D712" s="2"/>
      <c r="E712" s="8"/>
      <c r="M712" s="2"/>
      <c r="N712" s="2"/>
      <c r="O712" s="2"/>
      <c r="P712" s="2"/>
      <c r="S712" s="2"/>
      <c r="T712" s="2"/>
      <c r="U712" s="2"/>
      <c r="V712" s="2"/>
      <c r="Y712" s="2"/>
      <c r="Z712" s="2"/>
      <c r="AA712" s="2"/>
      <c r="AB712" s="2"/>
      <c r="AC712" s="2"/>
      <c r="AD712" s="2"/>
      <c r="AG712" s="27"/>
      <c r="AH712" s="27"/>
      <c r="AI712" s="27"/>
      <c r="AJ712" s="27"/>
      <c r="AK712" s="27"/>
      <c r="AL712" s="27"/>
      <c r="AM712" s="27"/>
      <c r="AN712" s="4"/>
      <c r="AO712" s="4"/>
    </row>
    <row r="713" spans="1:41" s="5" customFormat="1" x14ac:dyDescent="0.25">
      <c r="A713" s="8"/>
      <c r="C713" s="2"/>
      <c r="D713" s="2"/>
      <c r="E713" s="8"/>
      <c r="M713" s="2"/>
      <c r="N713" s="2"/>
      <c r="O713" s="2"/>
      <c r="P713" s="2"/>
      <c r="S713" s="2"/>
      <c r="T713" s="2"/>
      <c r="U713" s="2"/>
      <c r="V713" s="2"/>
      <c r="Y713" s="2"/>
      <c r="Z713" s="2"/>
      <c r="AA713" s="2"/>
      <c r="AB713" s="2"/>
      <c r="AC713" s="2"/>
      <c r="AD713" s="2"/>
      <c r="AG713" s="27"/>
      <c r="AH713" s="27"/>
      <c r="AI713" s="27"/>
      <c r="AJ713" s="27"/>
      <c r="AK713" s="27"/>
      <c r="AL713" s="27"/>
      <c r="AM713" s="27"/>
      <c r="AN713" s="4"/>
      <c r="AO713" s="4"/>
    </row>
    <row r="714" spans="1:41" s="5" customFormat="1" x14ac:dyDescent="0.25">
      <c r="A714" s="8"/>
      <c r="C714" s="2"/>
      <c r="D714" s="2"/>
      <c r="E714" s="8"/>
      <c r="M714" s="2"/>
      <c r="N714" s="2"/>
      <c r="O714" s="2"/>
      <c r="P714" s="2"/>
      <c r="S714" s="2"/>
      <c r="T714" s="2"/>
      <c r="U714" s="2"/>
      <c r="V714" s="2"/>
      <c r="Y714" s="2"/>
      <c r="Z714" s="2"/>
      <c r="AA714" s="2"/>
      <c r="AB714" s="2"/>
      <c r="AC714" s="2"/>
      <c r="AD714" s="2"/>
      <c r="AG714" s="27"/>
      <c r="AH714" s="27"/>
      <c r="AI714" s="27"/>
      <c r="AJ714" s="27"/>
      <c r="AK714" s="27"/>
      <c r="AL714" s="27"/>
      <c r="AM714" s="27"/>
      <c r="AN714" s="4"/>
      <c r="AO714" s="4"/>
    </row>
    <row r="715" spans="1:41" s="5" customFormat="1" x14ac:dyDescent="0.25">
      <c r="A715" s="8"/>
      <c r="C715" s="2"/>
      <c r="D715" s="2"/>
      <c r="E715" s="8"/>
      <c r="M715" s="2"/>
      <c r="N715" s="2"/>
      <c r="O715" s="2"/>
      <c r="P715" s="2"/>
      <c r="S715" s="2"/>
      <c r="T715" s="2"/>
      <c r="U715" s="2"/>
      <c r="V715" s="2"/>
      <c r="Y715" s="2"/>
      <c r="Z715" s="2"/>
      <c r="AA715" s="2"/>
      <c r="AB715" s="2"/>
      <c r="AC715" s="2"/>
      <c r="AD715" s="2"/>
      <c r="AG715" s="27"/>
      <c r="AH715" s="27"/>
      <c r="AI715" s="27"/>
      <c r="AJ715" s="27"/>
      <c r="AK715" s="27"/>
      <c r="AL715" s="27"/>
      <c r="AM715" s="27"/>
      <c r="AN715" s="4"/>
      <c r="AO715" s="4"/>
    </row>
    <row r="716" spans="1:41" s="5" customFormat="1" x14ac:dyDescent="0.25">
      <c r="A716" s="8"/>
      <c r="C716" s="2"/>
      <c r="D716" s="2"/>
      <c r="E716" s="8"/>
      <c r="M716" s="2"/>
      <c r="N716" s="2"/>
      <c r="O716" s="2"/>
      <c r="P716" s="2"/>
      <c r="S716" s="2"/>
      <c r="T716" s="2"/>
      <c r="U716" s="2"/>
      <c r="V716" s="2"/>
      <c r="Y716" s="2"/>
      <c r="Z716" s="2"/>
      <c r="AA716" s="2"/>
      <c r="AB716" s="2"/>
      <c r="AC716" s="2"/>
      <c r="AD716" s="2"/>
      <c r="AG716" s="27"/>
      <c r="AH716" s="27"/>
      <c r="AI716" s="27"/>
      <c r="AJ716" s="27"/>
      <c r="AK716" s="27"/>
      <c r="AL716" s="27"/>
      <c r="AM716" s="27"/>
      <c r="AN716" s="4"/>
      <c r="AO716" s="4"/>
    </row>
    <row r="717" spans="1:41" s="5" customFormat="1" x14ac:dyDescent="0.25">
      <c r="A717" s="8"/>
      <c r="C717" s="2"/>
      <c r="D717" s="2"/>
      <c r="E717" s="8"/>
      <c r="M717" s="2"/>
      <c r="N717" s="2"/>
      <c r="O717" s="2"/>
      <c r="P717" s="2"/>
      <c r="S717" s="2"/>
      <c r="T717" s="2"/>
      <c r="U717" s="2"/>
      <c r="V717" s="2"/>
      <c r="Y717" s="2"/>
      <c r="Z717" s="2"/>
      <c r="AA717" s="2"/>
      <c r="AB717" s="2"/>
      <c r="AC717" s="2"/>
      <c r="AD717" s="2"/>
      <c r="AG717" s="27"/>
      <c r="AH717" s="27"/>
      <c r="AI717" s="27"/>
      <c r="AJ717" s="27"/>
      <c r="AK717" s="27"/>
      <c r="AL717" s="27"/>
      <c r="AM717" s="27"/>
      <c r="AN717" s="4"/>
      <c r="AO717" s="4"/>
    </row>
    <row r="718" spans="1:41" s="5" customFormat="1" x14ac:dyDescent="0.25">
      <c r="A718" s="8"/>
      <c r="C718" s="2"/>
      <c r="D718" s="2"/>
      <c r="E718" s="8"/>
      <c r="M718" s="2"/>
      <c r="N718" s="2"/>
      <c r="O718" s="2"/>
      <c r="P718" s="2"/>
      <c r="S718" s="2"/>
      <c r="T718" s="2"/>
      <c r="U718" s="2"/>
      <c r="V718" s="2"/>
      <c r="Y718" s="2"/>
      <c r="Z718" s="2"/>
      <c r="AA718" s="2"/>
      <c r="AB718" s="2"/>
      <c r="AC718" s="2"/>
      <c r="AD718" s="2"/>
      <c r="AG718" s="27"/>
      <c r="AH718" s="27"/>
      <c r="AI718" s="27"/>
      <c r="AJ718" s="27"/>
      <c r="AK718" s="27"/>
      <c r="AL718" s="27"/>
      <c r="AM718" s="27"/>
      <c r="AN718" s="4"/>
      <c r="AO718" s="4"/>
    </row>
    <row r="719" spans="1:41" s="5" customFormat="1" x14ac:dyDescent="0.25">
      <c r="A719" s="8"/>
      <c r="C719" s="2"/>
      <c r="D719" s="2"/>
      <c r="E719" s="8"/>
      <c r="M719" s="2"/>
      <c r="N719" s="2"/>
      <c r="O719" s="2"/>
      <c r="P719" s="2"/>
      <c r="S719" s="2"/>
      <c r="T719" s="2"/>
      <c r="U719" s="2"/>
      <c r="V719" s="2"/>
      <c r="Y719" s="2"/>
      <c r="Z719" s="2"/>
      <c r="AA719" s="2"/>
      <c r="AB719" s="2"/>
      <c r="AC719" s="2"/>
      <c r="AD719" s="2"/>
      <c r="AG719" s="27"/>
      <c r="AH719" s="27"/>
      <c r="AI719" s="27"/>
      <c r="AJ719" s="27"/>
      <c r="AK719" s="27"/>
      <c r="AL719" s="27"/>
      <c r="AM719" s="27"/>
      <c r="AN719" s="4"/>
      <c r="AO719" s="4"/>
    </row>
    <row r="720" spans="1:41" s="5" customFormat="1" x14ac:dyDescent="0.25">
      <c r="A720" s="8"/>
      <c r="C720" s="2"/>
      <c r="D720" s="2"/>
      <c r="E720" s="8"/>
      <c r="M720" s="2"/>
      <c r="N720" s="2"/>
      <c r="O720" s="2"/>
      <c r="P720" s="2"/>
      <c r="S720" s="2"/>
      <c r="T720" s="2"/>
      <c r="U720" s="2"/>
      <c r="V720" s="2"/>
      <c r="Y720" s="2"/>
      <c r="Z720" s="2"/>
      <c r="AA720" s="2"/>
      <c r="AB720" s="2"/>
      <c r="AC720" s="2"/>
      <c r="AD720" s="2"/>
      <c r="AG720" s="27"/>
      <c r="AH720" s="27"/>
      <c r="AI720" s="27"/>
      <c r="AJ720" s="27"/>
      <c r="AK720" s="27"/>
      <c r="AL720" s="27"/>
      <c r="AM720" s="27"/>
      <c r="AN720" s="4"/>
      <c r="AO720" s="4"/>
    </row>
    <row r="721" spans="1:41" s="5" customFormat="1" x14ac:dyDescent="0.25">
      <c r="A721" s="8"/>
      <c r="C721" s="2"/>
      <c r="D721" s="2"/>
      <c r="E721" s="8"/>
      <c r="M721" s="2"/>
      <c r="N721" s="2"/>
      <c r="O721" s="2"/>
      <c r="P721" s="2"/>
      <c r="S721" s="2"/>
      <c r="T721" s="2"/>
      <c r="U721" s="2"/>
      <c r="V721" s="2"/>
      <c r="Y721" s="2"/>
      <c r="Z721" s="2"/>
      <c r="AA721" s="2"/>
      <c r="AB721" s="2"/>
      <c r="AC721" s="2"/>
      <c r="AD721" s="2"/>
      <c r="AG721" s="27"/>
      <c r="AH721" s="27"/>
      <c r="AI721" s="27"/>
      <c r="AJ721" s="27"/>
      <c r="AK721" s="27"/>
      <c r="AL721" s="27"/>
      <c r="AM721" s="27"/>
      <c r="AN721" s="4"/>
      <c r="AO721" s="4"/>
    </row>
    <row r="722" spans="1:41" s="5" customFormat="1" x14ac:dyDescent="0.25">
      <c r="A722" s="8"/>
      <c r="C722" s="2"/>
      <c r="D722" s="2"/>
      <c r="E722" s="8"/>
      <c r="M722" s="2"/>
      <c r="N722" s="2"/>
      <c r="O722" s="2"/>
      <c r="P722" s="2"/>
      <c r="S722" s="2"/>
      <c r="T722" s="2"/>
      <c r="U722" s="2"/>
      <c r="V722" s="2"/>
      <c r="Y722" s="2"/>
      <c r="Z722" s="2"/>
      <c r="AA722" s="2"/>
      <c r="AB722" s="2"/>
      <c r="AC722" s="2"/>
      <c r="AD722" s="2"/>
      <c r="AG722" s="27"/>
      <c r="AH722" s="27"/>
      <c r="AI722" s="27"/>
      <c r="AJ722" s="27"/>
      <c r="AK722" s="27"/>
      <c r="AL722" s="27"/>
      <c r="AM722" s="27"/>
      <c r="AN722" s="4"/>
      <c r="AO722" s="4"/>
    </row>
    <row r="723" spans="1:41" s="5" customFormat="1" x14ac:dyDescent="0.25">
      <c r="A723" s="8"/>
      <c r="C723" s="2"/>
      <c r="D723" s="2"/>
      <c r="E723" s="8"/>
      <c r="M723" s="2"/>
      <c r="N723" s="2"/>
      <c r="O723" s="2"/>
      <c r="P723" s="2"/>
      <c r="S723" s="2"/>
      <c r="T723" s="2"/>
      <c r="U723" s="2"/>
      <c r="V723" s="2"/>
      <c r="Y723" s="2"/>
      <c r="Z723" s="2"/>
      <c r="AA723" s="2"/>
      <c r="AB723" s="2"/>
      <c r="AC723" s="2"/>
      <c r="AD723" s="2"/>
      <c r="AG723" s="27"/>
      <c r="AH723" s="27"/>
      <c r="AI723" s="27"/>
      <c r="AJ723" s="27"/>
      <c r="AK723" s="27"/>
      <c r="AL723" s="27"/>
      <c r="AM723" s="27"/>
      <c r="AN723" s="4"/>
      <c r="AO723" s="4"/>
    </row>
    <row r="724" spans="1:41" s="5" customFormat="1" x14ac:dyDescent="0.25">
      <c r="A724" s="8"/>
      <c r="C724" s="2"/>
      <c r="D724" s="2"/>
      <c r="E724" s="8"/>
      <c r="M724" s="2"/>
      <c r="N724" s="2"/>
      <c r="O724" s="2"/>
      <c r="P724" s="2"/>
      <c r="S724" s="2"/>
      <c r="T724" s="2"/>
      <c r="U724" s="2"/>
      <c r="V724" s="2"/>
      <c r="Y724" s="2"/>
      <c r="Z724" s="2"/>
      <c r="AA724" s="2"/>
      <c r="AB724" s="2"/>
      <c r="AC724" s="2"/>
      <c r="AD724" s="2"/>
      <c r="AG724" s="27"/>
      <c r="AH724" s="27"/>
      <c r="AI724" s="27"/>
      <c r="AJ724" s="27"/>
      <c r="AK724" s="27"/>
      <c r="AL724" s="27"/>
      <c r="AM724" s="27"/>
      <c r="AN724" s="4"/>
      <c r="AO724" s="4"/>
    </row>
    <row r="725" spans="1:41" s="5" customFormat="1" x14ac:dyDescent="0.25">
      <c r="A725" s="8"/>
      <c r="C725" s="2"/>
      <c r="D725" s="2"/>
      <c r="E725" s="8"/>
      <c r="M725" s="2"/>
      <c r="N725" s="2"/>
      <c r="O725" s="2"/>
      <c r="P725" s="2"/>
      <c r="S725" s="2"/>
      <c r="T725" s="2"/>
      <c r="U725" s="2"/>
      <c r="V725" s="2"/>
      <c r="Y725" s="2"/>
      <c r="Z725" s="2"/>
      <c r="AA725" s="2"/>
      <c r="AB725" s="2"/>
      <c r="AC725" s="2"/>
      <c r="AD725" s="2"/>
      <c r="AG725" s="27"/>
      <c r="AH725" s="27"/>
      <c r="AI725" s="27"/>
      <c r="AJ725" s="27"/>
      <c r="AK725" s="27"/>
      <c r="AL725" s="27"/>
      <c r="AM725" s="27"/>
      <c r="AN725" s="4"/>
      <c r="AO725" s="4"/>
    </row>
    <row r="726" spans="1:41" s="5" customFormat="1" x14ac:dyDescent="0.25">
      <c r="A726" s="8"/>
      <c r="C726" s="2"/>
      <c r="D726" s="2"/>
      <c r="E726" s="8"/>
      <c r="M726" s="2"/>
      <c r="N726" s="2"/>
      <c r="O726" s="2"/>
      <c r="P726" s="2"/>
      <c r="S726" s="2"/>
      <c r="T726" s="2"/>
      <c r="U726" s="2"/>
      <c r="V726" s="2"/>
      <c r="Y726" s="2"/>
      <c r="Z726" s="2"/>
      <c r="AA726" s="2"/>
      <c r="AB726" s="2"/>
      <c r="AC726" s="2"/>
      <c r="AD726" s="2"/>
      <c r="AG726" s="27"/>
      <c r="AH726" s="27"/>
      <c r="AI726" s="27"/>
      <c r="AJ726" s="27"/>
      <c r="AK726" s="27"/>
      <c r="AL726" s="27"/>
      <c r="AM726" s="27"/>
      <c r="AN726" s="4"/>
      <c r="AO726" s="4"/>
    </row>
    <row r="727" spans="1:41" s="5" customFormat="1" x14ac:dyDescent="0.25">
      <c r="A727" s="8"/>
      <c r="C727" s="2"/>
      <c r="D727" s="2"/>
      <c r="E727" s="8"/>
      <c r="M727" s="2"/>
      <c r="N727" s="2"/>
      <c r="O727" s="2"/>
      <c r="P727" s="2"/>
      <c r="S727" s="2"/>
      <c r="T727" s="2"/>
      <c r="U727" s="2"/>
      <c r="V727" s="2"/>
      <c r="Y727" s="2"/>
      <c r="Z727" s="2"/>
      <c r="AA727" s="2"/>
      <c r="AB727" s="2"/>
      <c r="AC727" s="2"/>
      <c r="AD727" s="2"/>
      <c r="AG727" s="27"/>
      <c r="AH727" s="27"/>
      <c r="AI727" s="27"/>
      <c r="AJ727" s="27"/>
      <c r="AK727" s="27"/>
      <c r="AL727" s="27"/>
      <c r="AM727" s="27"/>
      <c r="AN727" s="4"/>
      <c r="AO727" s="4"/>
    </row>
    <row r="728" spans="1:41" s="5" customFormat="1" x14ac:dyDescent="0.25">
      <c r="A728" s="8"/>
      <c r="C728" s="2"/>
      <c r="D728" s="2"/>
      <c r="E728" s="8"/>
      <c r="M728" s="2"/>
      <c r="N728" s="2"/>
      <c r="O728" s="2"/>
      <c r="P728" s="2"/>
      <c r="S728" s="2"/>
      <c r="T728" s="2"/>
      <c r="U728" s="2"/>
      <c r="V728" s="2"/>
      <c r="Y728" s="2"/>
      <c r="Z728" s="2"/>
      <c r="AA728" s="2"/>
      <c r="AB728" s="2"/>
      <c r="AC728" s="2"/>
      <c r="AD728" s="2"/>
      <c r="AG728" s="27"/>
      <c r="AH728" s="27"/>
      <c r="AI728" s="27"/>
      <c r="AJ728" s="27"/>
      <c r="AK728" s="27"/>
      <c r="AL728" s="27"/>
      <c r="AM728" s="27"/>
      <c r="AN728" s="4"/>
      <c r="AO728" s="4"/>
    </row>
    <row r="729" spans="1:41" s="5" customFormat="1" x14ac:dyDescent="0.25">
      <c r="A729" s="8"/>
      <c r="C729" s="2"/>
      <c r="D729" s="2"/>
      <c r="E729" s="8"/>
      <c r="M729" s="2"/>
      <c r="N729" s="2"/>
      <c r="O729" s="2"/>
      <c r="P729" s="2"/>
      <c r="S729" s="2"/>
      <c r="T729" s="2"/>
      <c r="U729" s="2"/>
      <c r="V729" s="2"/>
      <c r="Y729" s="2"/>
      <c r="Z729" s="2"/>
      <c r="AA729" s="2"/>
      <c r="AB729" s="2"/>
      <c r="AC729" s="2"/>
      <c r="AD729" s="2"/>
      <c r="AG729" s="27"/>
      <c r="AH729" s="27"/>
      <c r="AI729" s="27"/>
      <c r="AJ729" s="27"/>
      <c r="AK729" s="27"/>
      <c r="AL729" s="27"/>
      <c r="AM729" s="27"/>
      <c r="AN729" s="4"/>
      <c r="AO729" s="4"/>
    </row>
    <row r="730" spans="1:41" s="5" customFormat="1" x14ac:dyDescent="0.25">
      <c r="A730" s="8"/>
      <c r="C730" s="2"/>
      <c r="D730" s="2"/>
      <c r="E730" s="8"/>
      <c r="M730" s="2"/>
      <c r="N730" s="2"/>
      <c r="O730" s="2"/>
      <c r="P730" s="2"/>
      <c r="S730" s="2"/>
      <c r="T730" s="2"/>
      <c r="U730" s="2"/>
      <c r="V730" s="2"/>
      <c r="Y730" s="2"/>
      <c r="Z730" s="2"/>
      <c r="AA730" s="2"/>
      <c r="AB730" s="2"/>
      <c r="AC730" s="2"/>
      <c r="AD730" s="2"/>
      <c r="AG730" s="27"/>
      <c r="AH730" s="27"/>
      <c r="AI730" s="27"/>
      <c r="AJ730" s="27"/>
      <c r="AK730" s="27"/>
      <c r="AL730" s="27"/>
      <c r="AM730" s="27"/>
      <c r="AN730" s="4"/>
      <c r="AO730" s="4"/>
    </row>
    <row r="731" spans="1:41" s="5" customFormat="1" x14ac:dyDescent="0.25">
      <c r="A731" s="8"/>
      <c r="C731" s="2"/>
      <c r="D731" s="2"/>
      <c r="E731" s="8"/>
      <c r="M731" s="2"/>
      <c r="N731" s="2"/>
      <c r="O731" s="2"/>
      <c r="P731" s="2"/>
      <c r="S731" s="2"/>
      <c r="T731" s="2"/>
      <c r="U731" s="2"/>
      <c r="V731" s="2"/>
      <c r="Y731" s="2"/>
      <c r="Z731" s="2"/>
      <c r="AA731" s="2"/>
      <c r="AB731" s="2"/>
      <c r="AC731" s="2"/>
      <c r="AD731" s="2"/>
      <c r="AG731" s="27"/>
      <c r="AH731" s="27"/>
      <c r="AI731" s="27"/>
      <c r="AJ731" s="27"/>
      <c r="AK731" s="27"/>
      <c r="AL731" s="27"/>
      <c r="AM731" s="27"/>
      <c r="AN731" s="4"/>
      <c r="AO731" s="4"/>
    </row>
    <row r="732" spans="1:41" s="5" customFormat="1" x14ac:dyDescent="0.25">
      <c r="A732" s="8"/>
      <c r="C732" s="2"/>
      <c r="D732" s="2"/>
      <c r="E732" s="8"/>
      <c r="M732" s="2"/>
      <c r="N732" s="2"/>
      <c r="O732" s="2"/>
      <c r="P732" s="2"/>
      <c r="S732" s="2"/>
      <c r="T732" s="2"/>
      <c r="U732" s="2"/>
      <c r="V732" s="2"/>
      <c r="Y732" s="2"/>
      <c r="Z732" s="2"/>
      <c r="AA732" s="2"/>
      <c r="AB732" s="2"/>
      <c r="AC732" s="2"/>
      <c r="AD732" s="2"/>
      <c r="AG732" s="27"/>
      <c r="AH732" s="27"/>
      <c r="AI732" s="27"/>
      <c r="AJ732" s="27"/>
      <c r="AK732" s="27"/>
      <c r="AL732" s="27"/>
      <c r="AM732" s="27"/>
      <c r="AN732" s="4"/>
      <c r="AO732" s="4"/>
    </row>
    <row r="733" spans="1:41" s="5" customFormat="1" x14ac:dyDescent="0.25">
      <c r="A733" s="8"/>
      <c r="C733" s="2"/>
      <c r="D733" s="2"/>
      <c r="E733" s="8"/>
      <c r="M733" s="2"/>
      <c r="N733" s="2"/>
      <c r="O733" s="2"/>
      <c r="P733" s="2"/>
      <c r="S733" s="2"/>
      <c r="T733" s="2"/>
      <c r="U733" s="2"/>
      <c r="V733" s="2"/>
      <c r="Y733" s="2"/>
      <c r="Z733" s="2"/>
      <c r="AA733" s="2"/>
      <c r="AB733" s="2"/>
      <c r="AC733" s="2"/>
      <c r="AD733" s="2"/>
      <c r="AG733" s="27"/>
      <c r="AH733" s="27"/>
      <c r="AI733" s="27"/>
      <c r="AJ733" s="27"/>
      <c r="AK733" s="27"/>
      <c r="AL733" s="27"/>
      <c r="AM733" s="27"/>
      <c r="AN733" s="4"/>
      <c r="AO733" s="4"/>
    </row>
    <row r="734" spans="1:41" s="5" customFormat="1" x14ac:dyDescent="0.25">
      <c r="A734" s="8"/>
      <c r="C734" s="2"/>
      <c r="D734" s="2"/>
      <c r="E734" s="8"/>
      <c r="M734" s="2"/>
      <c r="N734" s="2"/>
      <c r="O734" s="2"/>
      <c r="P734" s="2"/>
      <c r="S734" s="2"/>
      <c r="T734" s="2"/>
      <c r="U734" s="2"/>
      <c r="V734" s="2"/>
      <c r="Y734" s="2"/>
      <c r="Z734" s="2"/>
      <c r="AA734" s="2"/>
      <c r="AB734" s="2"/>
      <c r="AC734" s="2"/>
      <c r="AD734" s="2"/>
      <c r="AG734" s="27"/>
      <c r="AH734" s="27"/>
      <c r="AI734" s="27"/>
      <c r="AJ734" s="27"/>
      <c r="AK734" s="27"/>
      <c r="AL734" s="27"/>
      <c r="AM734" s="27"/>
      <c r="AN734" s="4"/>
      <c r="AO734" s="4"/>
    </row>
    <row r="735" spans="1:41" s="5" customFormat="1" x14ac:dyDescent="0.25">
      <c r="A735" s="8"/>
      <c r="C735" s="2"/>
      <c r="D735" s="2"/>
      <c r="E735" s="8"/>
      <c r="M735" s="2"/>
      <c r="N735" s="2"/>
      <c r="O735" s="2"/>
      <c r="P735" s="2"/>
      <c r="S735" s="2"/>
      <c r="T735" s="2"/>
      <c r="U735" s="2"/>
      <c r="V735" s="2"/>
      <c r="Y735" s="2"/>
      <c r="Z735" s="2"/>
      <c r="AA735" s="2"/>
      <c r="AB735" s="2"/>
      <c r="AC735" s="2"/>
      <c r="AD735" s="2"/>
      <c r="AG735" s="27"/>
      <c r="AH735" s="27"/>
      <c r="AI735" s="27"/>
      <c r="AJ735" s="27"/>
      <c r="AK735" s="27"/>
      <c r="AL735" s="27"/>
      <c r="AM735" s="27"/>
      <c r="AN735" s="4"/>
      <c r="AO735" s="4"/>
    </row>
    <row r="736" spans="1:41" s="5" customFormat="1" x14ac:dyDescent="0.25">
      <c r="A736" s="8"/>
      <c r="C736" s="2"/>
      <c r="D736" s="2"/>
      <c r="E736" s="8"/>
      <c r="M736" s="2"/>
      <c r="N736" s="2"/>
      <c r="O736" s="2"/>
      <c r="P736" s="2"/>
      <c r="S736" s="2"/>
      <c r="T736" s="2"/>
      <c r="U736" s="2"/>
      <c r="V736" s="2"/>
      <c r="Y736" s="2"/>
      <c r="Z736" s="2"/>
      <c r="AA736" s="2"/>
      <c r="AB736" s="2"/>
      <c r="AC736" s="2"/>
      <c r="AD736" s="2"/>
      <c r="AG736" s="27"/>
      <c r="AH736" s="27"/>
      <c r="AI736" s="27"/>
      <c r="AJ736" s="27"/>
      <c r="AK736" s="27"/>
      <c r="AL736" s="27"/>
      <c r="AM736" s="27"/>
      <c r="AN736" s="4"/>
      <c r="AO736" s="4"/>
    </row>
    <row r="737" spans="1:41" s="5" customFormat="1" x14ac:dyDescent="0.25">
      <c r="A737" s="8"/>
      <c r="C737" s="2"/>
      <c r="D737" s="2"/>
      <c r="E737" s="8"/>
      <c r="M737" s="2"/>
      <c r="N737" s="2"/>
      <c r="O737" s="2"/>
      <c r="P737" s="2"/>
      <c r="S737" s="2"/>
      <c r="T737" s="2"/>
      <c r="U737" s="2"/>
      <c r="V737" s="2"/>
      <c r="Y737" s="2"/>
      <c r="Z737" s="2"/>
      <c r="AA737" s="2"/>
      <c r="AB737" s="2"/>
      <c r="AC737" s="2"/>
      <c r="AD737" s="2"/>
      <c r="AG737" s="27"/>
      <c r="AH737" s="27"/>
      <c r="AI737" s="27"/>
      <c r="AJ737" s="27"/>
      <c r="AK737" s="27"/>
      <c r="AL737" s="27"/>
      <c r="AM737" s="27"/>
      <c r="AN737" s="4"/>
      <c r="AO737" s="4"/>
    </row>
    <row r="738" spans="1:41" s="5" customFormat="1" x14ac:dyDescent="0.25">
      <c r="A738" s="8"/>
      <c r="C738" s="2"/>
      <c r="D738" s="2"/>
      <c r="E738" s="8"/>
      <c r="M738" s="2"/>
      <c r="N738" s="2"/>
      <c r="O738" s="2"/>
      <c r="P738" s="2"/>
      <c r="S738" s="2"/>
      <c r="T738" s="2"/>
      <c r="U738" s="2"/>
      <c r="V738" s="2"/>
      <c r="Y738" s="2"/>
      <c r="Z738" s="2"/>
      <c r="AA738" s="2"/>
      <c r="AB738" s="2"/>
      <c r="AC738" s="2"/>
      <c r="AD738" s="2"/>
      <c r="AG738" s="27"/>
      <c r="AH738" s="27"/>
      <c r="AI738" s="27"/>
      <c r="AJ738" s="27"/>
      <c r="AK738" s="27"/>
      <c r="AL738" s="27"/>
      <c r="AM738" s="27"/>
      <c r="AN738" s="4"/>
      <c r="AO738" s="4"/>
    </row>
    <row r="739" spans="1:41" s="5" customFormat="1" x14ac:dyDescent="0.25">
      <c r="A739" s="8"/>
      <c r="C739" s="2"/>
      <c r="D739" s="2"/>
      <c r="E739" s="8"/>
      <c r="M739" s="2"/>
      <c r="N739" s="2"/>
      <c r="O739" s="2"/>
      <c r="P739" s="2"/>
      <c r="S739" s="2"/>
      <c r="T739" s="2"/>
      <c r="U739" s="2"/>
      <c r="V739" s="2"/>
      <c r="Y739" s="2"/>
      <c r="Z739" s="2"/>
      <c r="AA739" s="2"/>
      <c r="AB739" s="2"/>
      <c r="AC739" s="2"/>
      <c r="AD739" s="2"/>
      <c r="AG739" s="27"/>
      <c r="AH739" s="27"/>
      <c r="AI739" s="27"/>
      <c r="AJ739" s="27"/>
      <c r="AK739" s="27"/>
      <c r="AL739" s="27"/>
      <c r="AM739" s="27"/>
      <c r="AN739" s="4"/>
      <c r="AO739" s="4"/>
    </row>
    <row r="740" spans="1:41" s="5" customFormat="1" x14ac:dyDescent="0.25">
      <c r="A740" s="8"/>
      <c r="C740" s="2"/>
      <c r="D740" s="2"/>
      <c r="E740" s="8"/>
      <c r="M740" s="2"/>
      <c r="N740" s="2"/>
      <c r="O740" s="2"/>
      <c r="P740" s="2"/>
      <c r="S740" s="2"/>
      <c r="T740" s="2"/>
      <c r="U740" s="2"/>
      <c r="V740" s="2"/>
      <c r="Y740" s="2"/>
      <c r="Z740" s="2"/>
      <c r="AA740" s="2"/>
      <c r="AB740" s="2"/>
      <c r="AC740" s="2"/>
      <c r="AD740" s="2"/>
      <c r="AG740" s="27"/>
      <c r="AH740" s="27"/>
      <c r="AI740" s="27"/>
      <c r="AJ740" s="27"/>
      <c r="AK740" s="27"/>
      <c r="AL740" s="27"/>
      <c r="AM740" s="27"/>
      <c r="AN740" s="4"/>
      <c r="AO740" s="4"/>
    </row>
    <row r="741" spans="1:41" s="5" customFormat="1" x14ac:dyDescent="0.25">
      <c r="A741" s="8"/>
      <c r="C741" s="2"/>
      <c r="D741" s="2"/>
      <c r="E741" s="8"/>
      <c r="M741" s="2"/>
      <c r="N741" s="2"/>
      <c r="O741" s="2"/>
      <c r="P741" s="2"/>
      <c r="S741" s="2"/>
      <c r="T741" s="2"/>
      <c r="U741" s="2"/>
      <c r="V741" s="2"/>
      <c r="Y741" s="2"/>
      <c r="Z741" s="2"/>
      <c r="AA741" s="2"/>
      <c r="AB741" s="2"/>
      <c r="AC741" s="2"/>
      <c r="AD741" s="2"/>
      <c r="AG741" s="27"/>
      <c r="AH741" s="27"/>
      <c r="AI741" s="27"/>
      <c r="AJ741" s="27"/>
      <c r="AK741" s="27"/>
      <c r="AL741" s="27"/>
      <c r="AM741" s="27"/>
      <c r="AN741" s="4"/>
      <c r="AO741" s="4"/>
    </row>
    <row r="742" spans="1:41" s="5" customFormat="1" x14ac:dyDescent="0.25">
      <c r="A742" s="8"/>
      <c r="C742" s="2"/>
      <c r="D742" s="2"/>
      <c r="E742" s="8"/>
      <c r="M742" s="2"/>
      <c r="N742" s="2"/>
      <c r="O742" s="2"/>
      <c r="P742" s="2"/>
      <c r="S742" s="2"/>
      <c r="T742" s="2"/>
      <c r="U742" s="2"/>
      <c r="V742" s="2"/>
      <c r="Y742" s="2"/>
      <c r="Z742" s="2"/>
      <c r="AA742" s="2"/>
      <c r="AB742" s="2"/>
      <c r="AC742" s="2"/>
      <c r="AD742" s="2"/>
      <c r="AG742" s="27"/>
      <c r="AH742" s="27"/>
      <c r="AI742" s="27"/>
      <c r="AJ742" s="27"/>
      <c r="AK742" s="27"/>
      <c r="AL742" s="27"/>
      <c r="AM742" s="27"/>
      <c r="AN742" s="4"/>
      <c r="AO742" s="4"/>
    </row>
    <row r="743" spans="1:41" s="5" customFormat="1" x14ac:dyDescent="0.25">
      <c r="A743" s="8"/>
      <c r="C743" s="2"/>
      <c r="D743" s="2"/>
      <c r="E743" s="8"/>
      <c r="M743" s="2"/>
      <c r="N743" s="2"/>
      <c r="O743" s="2"/>
      <c r="P743" s="2"/>
      <c r="S743" s="2"/>
      <c r="T743" s="2"/>
      <c r="U743" s="2"/>
      <c r="V743" s="2"/>
      <c r="Y743" s="2"/>
      <c r="Z743" s="2"/>
      <c r="AA743" s="2"/>
      <c r="AB743" s="2"/>
      <c r="AC743" s="2"/>
      <c r="AD743" s="2"/>
      <c r="AG743" s="27"/>
      <c r="AH743" s="27"/>
      <c r="AI743" s="27"/>
      <c r="AJ743" s="27"/>
      <c r="AK743" s="27"/>
      <c r="AL743" s="27"/>
      <c r="AM743" s="27"/>
      <c r="AN743" s="4"/>
      <c r="AO743" s="4"/>
    </row>
    <row r="744" spans="1:41" s="5" customFormat="1" x14ac:dyDescent="0.25">
      <c r="A744" s="8"/>
      <c r="C744" s="2"/>
      <c r="D744" s="2"/>
      <c r="E744" s="8"/>
      <c r="M744" s="2"/>
      <c r="N744" s="2"/>
      <c r="O744" s="2"/>
      <c r="P744" s="2"/>
      <c r="S744" s="2"/>
      <c r="T744" s="2"/>
      <c r="U744" s="2"/>
      <c r="V744" s="2"/>
      <c r="Y744" s="2"/>
      <c r="Z744" s="2"/>
      <c r="AA744" s="2"/>
      <c r="AB744" s="2"/>
      <c r="AC744" s="2"/>
      <c r="AD744" s="2"/>
      <c r="AG744" s="27"/>
      <c r="AH744" s="27"/>
      <c r="AI744" s="27"/>
      <c r="AJ744" s="27"/>
      <c r="AK744" s="27"/>
      <c r="AL744" s="27"/>
      <c r="AM744" s="27"/>
      <c r="AN744" s="4"/>
      <c r="AO744" s="4"/>
    </row>
    <row r="745" spans="1:41" s="5" customFormat="1" x14ac:dyDescent="0.25">
      <c r="A745" s="8"/>
      <c r="C745" s="2"/>
      <c r="D745" s="2"/>
      <c r="E745" s="8"/>
      <c r="M745" s="2"/>
      <c r="N745" s="2"/>
      <c r="O745" s="2"/>
      <c r="P745" s="2"/>
      <c r="S745" s="2"/>
      <c r="T745" s="2"/>
      <c r="U745" s="2"/>
      <c r="V745" s="2"/>
      <c r="Y745" s="2"/>
      <c r="Z745" s="2"/>
      <c r="AA745" s="2"/>
      <c r="AB745" s="2"/>
      <c r="AC745" s="2"/>
      <c r="AD745" s="2"/>
      <c r="AG745" s="27"/>
      <c r="AH745" s="27"/>
      <c r="AI745" s="27"/>
      <c r="AJ745" s="27"/>
      <c r="AK745" s="27"/>
      <c r="AL745" s="27"/>
      <c r="AM745" s="27"/>
      <c r="AN745" s="4"/>
      <c r="AO745" s="4"/>
    </row>
    <row r="746" spans="1:41" s="5" customFormat="1" x14ac:dyDescent="0.25">
      <c r="A746" s="8"/>
      <c r="C746" s="2"/>
      <c r="D746" s="2"/>
      <c r="E746" s="8"/>
      <c r="M746" s="2"/>
      <c r="N746" s="2"/>
      <c r="O746" s="2"/>
      <c r="P746" s="2"/>
      <c r="S746" s="2"/>
      <c r="T746" s="2"/>
      <c r="U746" s="2"/>
      <c r="V746" s="2"/>
      <c r="Y746" s="2"/>
      <c r="Z746" s="2"/>
      <c r="AA746" s="2"/>
      <c r="AB746" s="2"/>
      <c r="AC746" s="2"/>
      <c r="AD746" s="2"/>
      <c r="AG746" s="27"/>
      <c r="AH746" s="27"/>
      <c r="AI746" s="27"/>
      <c r="AJ746" s="27"/>
      <c r="AK746" s="27"/>
      <c r="AL746" s="27"/>
      <c r="AM746" s="27"/>
      <c r="AN746" s="4"/>
      <c r="AO746" s="4"/>
    </row>
    <row r="747" spans="1:41" s="5" customFormat="1" x14ac:dyDescent="0.25">
      <c r="A747" s="8"/>
      <c r="C747" s="2"/>
      <c r="D747" s="2"/>
      <c r="E747" s="8"/>
      <c r="M747" s="2"/>
      <c r="N747" s="2"/>
      <c r="O747" s="2"/>
      <c r="P747" s="2"/>
      <c r="S747" s="2"/>
      <c r="T747" s="2"/>
      <c r="U747" s="2"/>
      <c r="V747" s="2"/>
      <c r="Y747" s="2"/>
      <c r="Z747" s="2"/>
      <c r="AA747" s="2"/>
      <c r="AB747" s="2"/>
      <c r="AC747" s="2"/>
      <c r="AD747" s="2"/>
      <c r="AG747" s="27"/>
      <c r="AH747" s="27"/>
      <c r="AI747" s="27"/>
      <c r="AJ747" s="27"/>
      <c r="AK747" s="27"/>
      <c r="AL747" s="27"/>
      <c r="AM747" s="27"/>
      <c r="AN747" s="4"/>
      <c r="AO747" s="4"/>
    </row>
    <row r="748" spans="1:41" s="5" customFormat="1" x14ac:dyDescent="0.25">
      <c r="A748" s="8"/>
      <c r="C748" s="2"/>
      <c r="D748" s="2"/>
      <c r="E748" s="8"/>
      <c r="M748" s="2"/>
      <c r="N748" s="2"/>
      <c r="O748" s="2"/>
      <c r="P748" s="2"/>
      <c r="S748" s="2"/>
      <c r="T748" s="2"/>
      <c r="U748" s="2"/>
      <c r="V748" s="2"/>
      <c r="Y748" s="2"/>
      <c r="Z748" s="2"/>
      <c r="AA748" s="2"/>
      <c r="AB748" s="2"/>
      <c r="AC748" s="2"/>
      <c r="AD748" s="2"/>
      <c r="AG748" s="27"/>
      <c r="AH748" s="27"/>
      <c r="AI748" s="27"/>
      <c r="AJ748" s="27"/>
      <c r="AK748" s="27"/>
      <c r="AL748" s="27"/>
      <c r="AM748" s="27"/>
      <c r="AN748" s="4"/>
      <c r="AO748" s="4"/>
    </row>
    <row r="749" spans="1:41" s="5" customFormat="1" x14ac:dyDescent="0.25">
      <c r="A749" s="8"/>
      <c r="C749" s="2"/>
      <c r="D749" s="2"/>
      <c r="E749" s="8"/>
      <c r="M749" s="2"/>
      <c r="N749" s="2"/>
      <c r="O749" s="2"/>
      <c r="P749" s="2"/>
      <c r="S749" s="2"/>
      <c r="T749" s="2"/>
      <c r="U749" s="2"/>
      <c r="V749" s="2"/>
      <c r="Y749" s="2"/>
      <c r="Z749" s="2"/>
      <c r="AA749" s="2"/>
      <c r="AB749" s="2"/>
      <c r="AC749" s="2"/>
      <c r="AD749" s="2"/>
      <c r="AG749" s="27"/>
      <c r="AH749" s="27"/>
      <c r="AI749" s="27"/>
      <c r="AJ749" s="27"/>
      <c r="AK749" s="27"/>
      <c r="AL749" s="27"/>
      <c r="AM749" s="27"/>
      <c r="AN749" s="4"/>
      <c r="AO749" s="4"/>
    </row>
    <row r="750" spans="1:41" s="5" customFormat="1" x14ac:dyDescent="0.25">
      <c r="A750" s="8"/>
      <c r="C750" s="2"/>
      <c r="D750" s="2"/>
      <c r="E750" s="8"/>
      <c r="M750" s="2"/>
      <c r="N750" s="2"/>
      <c r="O750" s="2"/>
      <c r="P750" s="2"/>
      <c r="S750" s="2"/>
      <c r="T750" s="2"/>
      <c r="U750" s="2"/>
      <c r="V750" s="2"/>
      <c r="Y750" s="2"/>
      <c r="Z750" s="2"/>
      <c r="AA750" s="2"/>
      <c r="AB750" s="2"/>
      <c r="AC750" s="2"/>
      <c r="AD750" s="2"/>
      <c r="AG750" s="27"/>
      <c r="AH750" s="27"/>
      <c r="AI750" s="27"/>
      <c r="AJ750" s="27"/>
      <c r="AK750" s="27"/>
      <c r="AL750" s="27"/>
      <c r="AM750" s="27"/>
      <c r="AN750" s="4"/>
      <c r="AO750" s="4"/>
    </row>
    <row r="751" spans="1:41" s="5" customFormat="1" x14ac:dyDescent="0.25">
      <c r="A751" s="8"/>
      <c r="C751" s="2"/>
      <c r="D751" s="2"/>
      <c r="E751" s="8"/>
      <c r="M751" s="2"/>
      <c r="N751" s="2"/>
      <c r="O751" s="2"/>
      <c r="P751" s="2"/>
      <c r="S751" s="2"/>
      <c r="T751" s="2"/>
      <c r="U751" s="2"/>
      <c r="V751" s="2"/>
      <c r="Y751" s="2"/>
      <c r="Z751" s="2"/>
      <c r="AA751" s="2"/>
      <c r="AB751" s="2"/>
      <c r="AC751" s="2"/>
      <c r="AD751" s="2"/>
      <c r="AG751" s="27"/>
      <c r="AH751" s="27"/>
      <c r="AI751" s="27"/>
      <c r="AJ751" s="27"/>
      <c r="AK751" s="27"/>
      <c r="AL751" s="27"/>
      <c r="AM751" s="27"/>
      <c r="AN751" s="4"/>
      <c r="AO751" s="4"/>
    </row>
    <row r="752" spans="1:41" s="5" customFormat="1" x14ac:dyDescent="0.25">
      <c r="A752" s="8"/>
      <c r="C752" s="2"/>
      <c r="D752" s="2"/>
      <c r="E752" s="8"/>
      <c r="M752" s="2"/>
      <c r="N752" s="2"/>
      <c r="O752" s="2"/>
      <c r="P752" s="2"/>
      <c r="S752" s="2"/>
      <c r="T752" s="2"/>
      <c r="U752" s="2"/>
      <c r="V752" s="2"/>
      <c r="Y752" s="2"/>
      <c r="Z752" s="2"/>
      <c r="AA752" s="2"/>
      <c r="AB752" s="2"/>
      <c r="AC752" s="2"/>
      <c r="AD752" s="2"/>
      <c r="AG752" s="27"/>
      <c r="AH752" s="27"/>
      <c r="AI752" s="27"/>
      <c r="AJ752" s="27"/>
      <c r="AK752" s="27"/>
      <c r="AL752" s="27"/>
      <c r="AM752" s="27"/>
      <c r="AN752" s="4"/>
      <c r="AO752" s="4"/>
    </row>
    <row r="753" spans="1:41" s="5" customFormat="1" x14ac:dyDescent="0.25">
      <c r="A753" s="8"/>
      <c r="C753" s="2"/>
      <c r="D753" s="2"/>
      <c r="E753" s="8"/>
      <c r="M753" s="2"/>
      <c r="N753" s="2"/>
      <c r="O753" s="2"/>
      <c r="P753" s="2"/>
      <c r="S753" s="2"/>
      <c r="T753" s="2"/>
      <c r="U753" s="2"/>
      <c r="V753" s="2"/>
      <c r="Y753" s="2"/>
      <c r="Z753" s="2"/>
      <c r="AA753" s="2"/>
      <c r="AB753" s="2"/>
      <c r="AC753" s="2"/>
      <c r="AD753" s="2"/>
      <c r="AG753" s="27"/>
      <c r="AH753" s="27"/>
      <c r="AI753" s="27"/>
      <c r="AJ753" s="27"/>
      <c r="AK753" s="27"/>
      <c r="AL753" s="27"/>
      <c r="AM753" s="27"/>
      <c r="AN753" s="4"/>
      <c r="AO753" s="4"/>
    </row>
    <row r="754" spans="1:41" s="5" customFormat="1" x14ac:dyDescent="0.25">
      <c r="A754" s="8"/>
      <c r="C754" s="2"/>
      <c r="D754" s="2"/>
      <c r="E754" s="8"/>
      <c r="M754" s="2"/>
      <c r="N754" s="2"/>
      <c r="O754" s="2"/>
      <c r="P754" s="2"/>
      <c r="S754" s="2"/>
      <c r="T754" s="2"/>
      <c r="U754" s="2"/>
      <c r="V754" s="2"/>
      <c r="Y754" s="2"/>
      <c r="Z754" s="2"/>
      <c r="AA754" s="2"/>
      <c r="AB754" s="2"/>
      <c r="AC754" s="2"/>
      <c r="AD754" s="2"/>
      <c r="AG754" s="27"/>
      <c r="AH754" s="27"/>
      <c r="AI754" s="27"/>
      <c r="AJ754" s="27"/>
      <c r="AK754" s="27"/>
      <c r="AL754" s="27"/>
      <c r="AM754" s="27"/>
      <c r="AN754" s="4"/>
      <c r="AO754" s="4"/>
    </row>
    <row r="755" spans="1:41" s="5" customFormat="1" x14ac:dyDescent="0.25">
      <c r="A755" s="8"/>
      <c r="C755" s="2"/>
      <c r="D755" s="2"/>
      <c r="E755" s="8"/>
      <c r="M755" s="2"/>
      <c r="N755" s="2"/>
      <c r="O755" s="2"/>
      <c r="P755" s="2"/>
      <c r="S755" s="2"/>
      <c r="T755" s="2"/>
      <c r="U755" s="2"/>
      <c r="V755" s="2"/>
      <c r="Y755" s="2"/>
      <c r="Z755" s="2"/>
      <c r="AA755" s="2"/>
      <c r="AB755" s="2"/>
      <c r="AC755" s="2"/>
      <c r="AD755" s="2"/>
      <c r="AG755" s="27"/>
      <c r="AH755" s="27"/>
      <c r="AI755" s="27"/>
      <c r="AJ755" s="27"/>
      <c r="AK755" s="27"/>
      <c r="AL755" s="27"/>
      <c r="AM755" s="27"/>
      <c r="AN755" s="4"/>
      <c r="AO755" s="4"/>
    </row>
    <row r="756" spans="1:41" s="5" customFormat="1" x14ac:dyDescent="0.25">
      <c r="A756" s="8"/>
      <c r="C756" s="2"/>
      <c r="D756" s="2"/>
      <c r="E756" s="8"/>
      <c r="M756" s="2"/>
      <c r="N756" s="2"/>
      <c r="O756" s="2"/>
      <c r="P756" s="2"/>
      <c r="S756" s="2"/>
      <c r="T756" s="2"/>
      <c r="U756" s="2"/>
      <c r="V756" s="2"/>
      <c r="Y756" s="2"/>
      <c r="Z756" s="2"/>
      <c r="AA756" s="2"/>
      <c r="AB756" s="2"/>
      <c r="AC756" s="2"/>
      <c r="AD756" s="2"/>
      <c r="AG756" s="27"/>
      <c r="AH756" s="27"/>
      <c r="AI756" s="27"/>
      <c r="AJ756" s="27"/>
      <c r="AK756" s="27"/>
      <c r="AL756" s="27"/>
      <c r="AM756" s="27"/>
      <c r="AN756" s="4"/>
      <c r="AO756" s="4"/>
    </row>
    <row r="757" spans="1:41" s="5" customFormat="1" x14ac:dyDescent="0.25">
      <c r="A757" s="8"/>
      <c r="C757" s="2"/>
      <c r="D757" s="2"/>
      <c r="E757" s="8"/>
      <c r="M757" s="2"/>
      <c r="N757" s="2"/>
      <c r="O757" s="2"/>
      <c r="P757" s="2"/>
      <c r="S757" s="2"/>
      <c r="T757" s="2"/>
      <c r="U757" s="2"/>
      <c r="V757" s="2"/>
      <c r="Y757" s="2"/>
      <c r="Z757" s="2"/>
      <c r="AA757" s="2"/>
      <c r="AB757" s="2"/>
      <c r="AC757" s="2"/>
      <c r="AD757" s="2"/>
      <c r="AG757" s="27"/>
      <c r="AH757" s="27"/>
      <c r="AI757" s="27"/>
      <c r="AJ757" s="27"/>
      <c r="AK757" s="27"/>
      <c r="AL757" s="27"/>
      <c r="AM757" s="27"/>
      <c r="AN757" s="4"/>
      <c r="AO757" s="4"/>
    </row>
    <row r="758" spans="1:41" s="5" customFormat="1" x14ac:dyDescent="0.25">
      <c r="A758" s="8"/>
      <c r="C758" s="2"/>
      <c r="D758" s="2"/>
      <c r="E758" s="8"/>
      <c r="M758" s="2"/>
      <c r="N758" s="2"/>
      <c r="O758" s="2"/>
      <c r="P758" s="2"/>
      <c r="S758" s="2"/>
      <c r="T758" s="2"/>
      <c r="U758" s="2"/>
      <c r="V758" s="2"/>
      <c r="Y758" s="2"/>
      <c r="Z758" s="2"/>
      <c r="AA758" s="2"/>
      <c r="AB758" s="2"/>
      <c r="AC758" s="2"/>
      <c r="AD758" s="2"/>
      <c r="AG758" s="27"/>
      <c r="AH758" s="27"/>
      <c r="AI758" s="27"/>
      <c r="AJ758" s="27"/>
      <c r="AK758" s="27"/>
      <c r="AL758" s="27"/>
      <c r="AM758" s="27"/>
      <c r="AN758" s="4"/>
      <c r="AO758" s="4"/>
    </row>
    <row r="759" spans="1:41" s="5" customFormat="1" x14ac:dyDescent="0.25">
      <c r="A759" s="8"/>
      <c r="C759" s="2"/>
      <c r="D759" s="2"/>
      <c r="E759" s="8"/>
      <c r="M759" s="2"/>
      <c r="N759" s="2"/>
      <c r="O759" s="2"/>
      <c r="P759" s="2"/>
      <c r="S759" s="2"/>
      <c r="T759" s="2"/>
      <c r="U759" s="2"/>
      <c r="V759" s="2"/>
      <c r="Y759" s="2"/>
      <c r="Z759" s="2"/>
      <c r="AA759" s="2"/>
      <c r="AB759" s="2"/>
      <c r="AC759" s="2"/>
      <c r="AD759" s="2"/>
      <c r="AG759" s="27"/>
      <c r="AH759" s="27"/>
      <c r="AI759" s="27"/>
      <c r="AJ759" s="27"/>
      <c r="AK759" s="27"/>
      <c r="AL759" s="27"/>
      <c r="AM759" s="27"/>
      <c r="AN759" s="4"/>
      <c r="AO759" s="4"/>
    </row>
    <row r="760" spans="1:41" s="5" customFormat="1" x14ac:dyDescent="0.25">
      <c r="A760" s="8"/>
      <c r="C760" s="2"/>
      <c r="D760" s="2"/>
      <c r="E760" s="8"/>
      <c r="M760" s="2"/>
      <c r="N760" s="2"/>
      <c r="O760" s="2"/>
      <c r="P760" s="2"/>
      <c r="S760" s="2"/>
      <c r="T760" s="2"/>
      <c r="U760" s="2"/>
      <c r="V760" s="2"/>
      <c r="Y760" s="2"/>
      <c r="Z760" s="2"/>
      <c r="AA760" s="2"/>
      <c r="AB760" s="2"/>
      <c r="AC760" s="2"/>
      <c r="AD760" s="2"/>
      <c r="AG760" s="27"/>
      <c r="AH760" s="27"/>
      <c r="AI760" s="27"/>
      <c r="AJ760" s="27"/>
      <c r="AK760" s="27"/>
      <c r="AL760" s="27"/>
      <c r="AM760" s="27"/>
      <c r="AN760" s="4"/>
      <c r="AO760" s="4"/>
    </row>
    <row r="761" spans="1:41" s="5" customFormat="1" x14ac:dyDescent="0.25">
      <c r="A761" s="8"/>
      <c r="C761" s="2"/>
      <c r="D761" s="2"/>
      <c r="E761" s="8"/>
      <c r="M761" s="2"/>
      <c r="N761" s="2"/>
      <c r="O761" s="2"/>
      <c r="P761" s="2"/>
      <c r="S761" s="2"/>
      <c r="T761" s="2"/>
      <c r="U761" s="2"/>
      <c r="V761" s="2"/>
      <c r="Y761" s="2"/>
      <c r="Z761" s="2"/>
      <c r="AA761" s="2"/>
      <c r="AB761" s="2"/>
      <c r="AC761" s="2"/>
      <c r="AD761" s="2"/>
      <c r="AG761" s="27"/>
      <c r="AH761" s="27"/>
      <c r="AI761" s="27"/>
      <c r="AJ761" s="27"/>
      <c r="AK761" s="27"/>
      <c r="AL761" s="27"/>
      <c r="AM761" s="27"/>
      <c r="AN761" s="4"/>
      <c r="AO761" s="4"/>
    </row>
    <row r="762" spans="1:41" s="5" customFormat="1" x14ac:dyDescent="0.25">
      <c r="A762" s="8"/>
      <c r="C762" s="2"/>
      <c r="D762" s="2"/>
      <c r="E762" s="8"/>
      <c r="M762" s="2"/>
      <c r="N762" s="2"/>
      <c r="O762" s="2"/>
      <c r="P762" s="2"/>
      <c r="S762" s="2"/>
      <c r="T762" s="2"/>
      <c r="U762" s="2"/>
      <c r="V762" s="2"/>
      <c r="Y762" s="2"/>
      <c r="Z762" s="2"/>
      <c r="AA762" s="2"/>
      <c r="AB762" s="2"/>
      <c r="AC762" s="2"/>
      <c r="AD762" s="2"/>
      <c r="AG762" s="27"/>
      <c r="AH762" s="27"/>
      <c r="AI762" s="27"/>
      <c r="AJ762" s="27"/>
      <c r="AK762" s="27"/>
      <c r="AL762" s="27"/>
      <c r="AM762" s="27"/>
      <c r="AN762" s="4"/>
      <c r="AO762" s="4"/>
    </row>
    <row r="763" spans="1:41" s="5" customFormat="1" x14ac:dyDescent="0.25">
      <c r="A763" s="8"/>
      <c r="C763" s="2"/>
      <c r="D763" s="2"/>
      <c r="E763" s="8"/>
      <c r="M763" s="2"/>
      <c r="N763" s="2"/>
      <c r="O763" s="2"/>
      <c r="P763" s="2"/>
      <c r="S763" s="2"/>
      <c r="T763" s="2"/>
      <c r="U763" s="2"/>
      <c r="V763" s="2"/>
      <c r="Y763" s="2"/>
      <c r="Z763" s="2"/>
      <c r="AA763" s="2"/>
      <c r="AB763" s="2"/>
      <c r="AC763" s="2"/>
      <c r="AD763" s="2"/>
      <c r="AG763" s="27"/>
      <c r="AH763" s="27"/>
      <c r="AI763" s="27"/>
      <c r="AJ763" s="27"/>
      <c r="AK763" s="27"/>
      <c r="AL763" s="27"/>
      <c r="AM763" s="27"/>
      <c r="AN763" s="4"/>
      <c r="AO763" s="4"/>
    </row>
    <row r="764" spans="1:41" s="5" customFormat="1" x14ac:dyDescent="0.25">
      <c r="A764" s="8"/>
      <c r="C764" s="2"/>
      <c r="D764" s="2"/>
      <c r="E764" s="8"/>
      <c r="M764" s="2"/>
      <c r="N764" s="2"/>
      <c r="O764" s="2"/>
      <c r="P764" s="2"/>
      <c r="S764" s="2"/>
      <c r="T764" s="2"/>
      <c r="U764" s="2"/>
      <c r="V764" s="2"/>
      <c r="Y764" s="2"/>
      <c r="Z764" s="2"/>
      <c r="AA764" s="2"/>
      <c r="AB764" s="2"/>
      <c r="AC764" s="2"/>
      <c r="AD764" s="2"/>
      <c r="AG764" s="27"/>
      <c r="AH764" s="27"/>
      <c r="AI764" s="27"/>
      <c r="AJ764" s="27"/>
      <c r="AK764" s="27"/>
      <c r="AL764" s="27"/>
      <c r="AM764" s="27"/>
      <c r="AN764" s="4"/>
      <c r="AO764" s="4"/>
    </row>
    <row r="765" spans="1:41" s="5" customFormat="1" x14ac:dyDescent="0.25">
      <c r="A765" s="8"/>
      <c r="C765" s="2"/>
      <c r="D765" s="2"/>
      <c r="E765" s="8"/>
      <c r="M765" s="2"/>
      <c r="N765" s="2"/>
      <c r="O765" s="2"/>
      <c r="P765" s="2"/>
      <c r="S765" s="2"/>
      <c r="T765" s="2"/>
      <c r="U765" s="2"/>
      <c r="V765" s="2"/>
      <c r="Y765" s="2"/>
      <c r="Z765" s="2"/>
      <c r="AA765" s="2"/>
      <c r="AB765" s="2"/>
      <c r="AC765" s="2"/>
      <c r="AD765" s="2"/>
      <c r="AG765" s="27"/>
      <c r="AH765" s="27"/>
      <c r="AI765" s="27"/>
      <c r="AJ765" s="27"/>
      <c r="AK765" s="27"/>
      <c r="AL765" s="27"/>
      <c r="AM765" s="27"/>
      <c r="AN765" s="4"/>
      <c r="AO765" s="4"/>
    </row>
    <row r="766" spans="1:41" s="5" customFormat="1" x14ac:dyDescent="0.25">
      <c r="A766" s="8"/>
      <c r="C766" s="2"/>
      <c r="D766" s="2"/>
      <c r="E766" s="8"/>
      <c r="M766" s="2"/>
      <c r="N766" s="2"/>
      <c r="O766" s="2"/>
      <c r="P766" s="2"/>
      <c r="S766" s="2"/>
      <c r="T766" s="2"/>
      <c r="U766" s="2"/>
      <c r="V766" s="2"/>
      <c r="Y766" s="2"/>
      <c r="Z766" s="2"/>
      <c r="AA766" s="2"/>
      <c r="AB766" s="2"/>
      <c r="AC766" s="2"/>
      <c r="AD766" s="2"/>
      <c r="AG766" s="27"/>
      <c r="AH766" s="27"/>
      <c r="AI766" s="27"/>
      <c r="AJ766" s="27"/>
      <c r="AK766" s="27"/>
      <c r="AL766" s="27"/>
      <c r="AM766" s="27"/>
      <c r="AN766" s="4"/>
      <c r="AO766" s="4"/>
    </row>
    <row r="767" spans="1:41" s="5" customFormat="1" x14ac:dyDescent="0.25">
      <c r="A767" s="8"/>
      <c r="C767" s="2"/>
      <c r="D767" s="2"/>
      <c r="E767" s="8"/>
      <c r="M767" s="2"/>
      <c r="N767" s="2"/>
      <c r="O767" s="2"/>
      <c r="P767" s="2"/>
      <c r="S767" s="2"/>
      <c r="T767" s="2"/>
      <c r="U767" s="2"/>
      <c r="V767" s="2"/>
      <c r="Y767" s="2"/>
      <c r="Z767" s="2"/>
      <c r="AA767" s="2"/>
      <c r="AB767" s="2"/>
      <c r="AC767" s="2"/>
      <c r="AD767" s="2"/>
      <c r="AG767" s="27"/>
      <c r="AH767" s="27"/>
      <c r="AI767" s="27"/>
      <c r="AJ767" s="27"/>
      <c r="AK767" s="27"/>
      <c r="AL767" s="27"/>
      <c r="AM767" s="27"/>
      <c r="AN767" s="4"/>
      <c r="AO767" s="4"/>
    </row>
    <row r="768" spans="1:41" s="5" customFormat="1" x14ac:dyDescent="0.25">
      <c r="A768" s="8"/>
      <c r="C768" s="2"/>
      <c r="D768" s="2"/>
      <c r="E768" s="8"/>
      <c r="M768" s="2"/>
      <c r="N768" s="2"/>
      <c r="O768" s="2"/>
      <c r="P768" s="2"/>
      <c r="S768" s="2"/>
      <c r="T768" s="2"/>
      <c r="U768" s="2"/>
      <c r="V768" s="2"/>
      <c r="Y768" s="2"/>
      <c r="Z768" s="2"/>
      <c r="AA768" s="2"/>
      <c r="AB768" s="2"/>
      <c r="AC768" s="2"/>
      <c r="AD768" s="2"/>
      <c r="AG768" s="27"/>
      <c r="AH768" s="27"/>
      <c r="AI768" s="27"/>
      <c r="AJ768" s="27"/>
      <c r="AK768" s="27"/>
      <c r="AL768" s="27"/>
      <c r="AM768" s="27"/>
      <c r="AN768" s="4"/>
      <c r="AO768" s="4"/>
    </row>
    <row r="769" spans="1:41" s="5" customFormat="1" x14ac:dyDescent="0.25">
      <c r="A769" s="8"/>
      <c r="C769" s="2"/>
      <c r="D769" s="2"/>
      <c r="E769" s="8"/>
      <c r="M769" s="2"/>
      <c r="N769" s="2"/>
      <c r="O769" s="2"/>
      <c r="P769" s="2"/>
      <c r="S769" s="2"/>
      <c r="T769" s="2"/>
      <c r="U769" s="2"/>
      <c r="V769" s="2"/>
      <c r="Y769" s="2"/>
      <c r="Z769" s="2"/>
      <c r="AA769" s="2"/>
      <c r="AB769" s="2"/>
      <c r="AC769" s="2"/>
      <c r="AD769" s="2"/>
      <c r="AG769" s="27"/>
      <c r="AH769" s="27"/>
      <c r="AI769" s="27"/>
      <c r="AJ769" s="27"/>
      <c r="AK769" s="27"/>
      <c r="AL769" s="27"/>
      <c r="AM769" s="27"/>
      <c r="AN769" s="4"/>
      <c r="AO769" s="4"/>
    </row>
    <row r="770" spans="1:41" s="5" customFormat="1" x14ac:dyDescent="0.25">
      <c r="A770" s="8"/>
      <c r="C770" s="2"/>
      <c r="D770" s="2"/>
      <c r="E770" s="8"/>
      <c r="M770" s="2"/>
      <c r="N770" s="2"/>
      <c r="O770" s="2"/>
      <c r="P770" s="2"/>
      <c r="S770" s="2"/>
      <c r="T770" s="2"/>
      <c r="U770" s="2"/>
      <c r="V770" s="2"/>
      <c r="Y770" s="2"/>
      <c r="Z770" s="2"/>
      <c r="AA770" s="2"/>
      <c r="AB770" s="2"/>
      <c r="AC770" s="2"/>
      <c r="AD770" s="2"/>
      <c r="AG770" s="27"/>
      <c r="AH770" s="27"/>
      <c r="AI770" s="27"/>
      <c r="AJ770" s="27"/>
      <c r="AK770" s="27"/>
      <c r="AL770" s="27"/>
      <c r="AM770" s="27"/>
      <c r="AN770" s="4"/>
      <c r="AO770" s="4"/>
    </row>
    <row r="771" spans="1:41" s="5" customFormat="1" x14ac:dyDescent="0.25">
      <c r="A771" s="8"/>
      <c r="C771" s="2"/>
      <c r="D771" s="2"/>
      <c r="E771" s="8"/>
      <c r="M771" s="2"/>
      <c r="N771" s="2"/>
      <c r="O771" s="2"/>
      <c r="P771" s="2"/>
      <c r="S771" s="2"/>
      <c r="T771" s="2"/>
      <c r="U771" s="2"/>
      <c r="V771" s="2"/>
      <c r="Y771" s="2"/>
      <c r="Z771" s="2"/>
      <c r="AA771" s="2"/>
      <c r="AB771" s="2"/>
      <c r="AC771" s="2"/>
      <c r="AD771" s="2"/>
      <c r="AG771" s="27"/>
      <c r="AH771" s="27"/>
      <c r="AI771" s="27"/>
      <c r="AJ771" s="27"/>
      <c r="AK771" s="27"/>
      <c r="AL771" s="27"/>
      <c r="AM771" s="27"/>
      <c r="AN771" s="4"/>
      <c r="AO771" s="4"/>
    </row>
    <row r="772" spans="1:41" s="5" customFormat="1" x14ac:dyDescent="0.25">
      <c r="A772" s="8"/>
      <c r="C772" s="2"/>
      <c r="D772" s="2"/>
      <c r="E772" s="8"/>
      <c r="M772" s="2"/>
      <c r="N772" s="2"/>
      <c r="O772" s="2"/>
      <c r="P772" s="2"/>
      <c r="S772" s="2"/>
      <c r="T772" s="2"/>
      <c r="U772" s="2"/>
      <c r="V772" s="2"/>
      <c r="Y772" s="2"/>
      <c r="Z772" s="2"/>
      <c r="AA772" s="2"/>
      <c r="AB772" s="2"/>
      <c r="AC772" s="2"/>
      <c r="AD772" s="2"/>
      <c r="AG772" s="27"/>
      <c r="AH772" s="27"/>
      <c r="AI772" s="27"/>
      <c r="AJ772" s="27"/>
      <c r="AK772" s="27"/>
      <c r="AL772" s="27"/>
      <c r="AM772" s="27"/>
      <c r="AN772" s="4"/>
      <c r="AO772" s="4"/>
    </row>
    <row r="773" spans="1:41" s="5" customFormat="1" x14ac:dyDescent="0.25">
      <c r="A773" s="8"/>
      <c r="C773" s="2"/>
      <c r="D773" s="2"/>
      <c r="E773" s="8"/>
      <c r="M773" s="2"/>
      <c r="N773" s="2"/>
      <c r="O773" s="2"/>
      <c r="P773" s="2"/>
      <c r="S773" s="2"/>
      <c r="T773" s="2"/>
      <c r="U773" s="2"/>
      <c r="V773" s="2"/>
      <c r="Y773" s="2"/>
      <c r="Z773" s="2"/>
      <c r="AA773" s="2"/>
      <c r="AB773" s="2"/>
      <c r="AC773" s="2"/>
      <c r="AD773" s="2"/>
      <c r="AG773" s="27"/>
      <c r="AH773" s="27"/>
      <c r="AI773" s="27"/>
      <c r="AJ773" s="27"/>
      <c r="AK773" s="27"/>
      <c r="AL773" s="27"/>
      <c r="AM773" s="27"/>
      <c r="AN773" s="4"/>
      <c r="AO773" s="4"/>
    </row>
    <row r="774" spans="1:41" s="5" customFormat="1" x14ac:dyDescent="0.25">
      <c r="A774" s="8"/>
      <c r="C774" s="2"/>
      <c r="D774" s="2"/>
      <c r="E774" s="8"/>
      <c r="M774" s="2"/>
      <c r="N774" s="2"/>
      <c r="O774" s="2"/>
      <c r="P774" s="2"/>
      <c r="S774" s="2"/>
      <c r="T774" s="2"/>
      <c r="U774" s="2"/>
      <c r="V774" s="2"/>
      <c r="Y774" s="2"/>
      <c r="Z774" s="2"/>
      <c r="AA774" s="2"/>
      <c r="AB774" s="2"/>
      <c r="AC774" s="2"/>
      <c r="AD774" s="2"/>
      <c r="AG774" s="27"/>
      <c r="AH774" s="27"/>
      <c r="AI774" s="27"/>
      <c r="AJ774" s="27"/>
      <c r="AK774" s="27"/>
      <c r="AL774" s="27"/>
      <c r="AM774" s="27"/>
      <c r="AN774" s="4"/>
      <c r="AO774" s="4"/>
    </row>
    <row r="775" spans="1:41" s="5" customFormat="1" x14ac:dyDescent="0.25">
      <c r="A775" s="8"/>
      <c r="C775" s="2"/>
      <c r="D775" s="2"/>
      <c r="E775" s="8"/>
      <c r="M775" s="2"/>
      <c r="N775" s="2"/>
      <c r="O775" s="2"/>
      <c r="P775" s="2"/>
      <c r="S775" s="2"/>
      <c r="T775" s="2"/>
      <c r="U775" s="2"/>
      <c r="V775" s="2"/>
      <c r="Y775" s="2"/>
      <c r="Z775" s="2"/>
      <c r="AA775" s="2"/>
      <c r="AB775" s="2"/>
      <c r="AC775" s="2"/>
      <c r="AD775" s="2"/>
      <c r="AG775" s="27"/>
      <c r="AH775" s="27"/>
      <c r="AI775" s="27"/>
      <c r="AJ775" s="27"/>
      <c r="AK775" s="27"/>
      <c r="AL775" s="27"/>
      <c r="AM775" s="27"/>
      <c r="AN775" s="4"/>
      <c r="AO775" s="4"/>
    </row>
    <row r="776" spans="1:41" s="5" customFormat="1" x14ac:dyDescent="0.25">
      <c r="A776" s="8"/>
      <c r="C776" s="2"/>
      <c r="D776" s="2"/>
      <c r="E776" s="8"/>
      <c r="M776" s="2"/>
      <c r="N776" s="2"/>
      <c r="O776" s="2"/>
      <c r="P776" s="2"/>
      <c r="S776" s="2"/>
      <c r="T776" s="2"/>
      <c r="U776" s="2"/>
      <c r="V776" s="2"/>
      <c r="Y776" s="2"/>
      <c r="Z776" s="2"/>
      <c r="AA776" s="2"/>
      <c r="AB776" s="2"/>
      <c r="AC776" s="2"/>
      <c r="AD776" s="2"/>
      <c r="AG776" s="27"/>
      <c r="AH776" s="27"/>
      <c r="AI776" s="27"/>
      <c r="AJ776" s="27"/>
      <c r="AK776" s="27"/>
      <c r="AL776" s="27"/>
      <c r="AM776" s="27"/>
      <c r="AN776" s="4"/>
      <c r="AO776" s="4"/>
    </row>
    <row r="777" spans="1:41" s="5" customFormat="1" x14ac:dyDescent="0.25">
      <c r="A777" s="8"/>
      <c r="C777" s="2"/>
      <c r="D777" s="2"/>
      <c r="E777" s="8"/>
      <c r="M777" s="2"/>
      <c r="N777" s="2"/>
      <c r="O777" s="2"/>
      <c r="P777" s="2"/>
      <c r="S777" s="2"/>
      <c r="T777" s="2"/>
      <c r="U777" s="2"/>
      <c r="V777" s="2"/>
      <c r="Y777" s="2"/>
      <c r="Z777" s="2"/>
      <c r="AA777" s="2"/>
      <c r="AB777" s="2"/>
      <c r="AC777" s="2"/>
      <c r="AD777" s="2"/>
      <c r="AG777" s="27"/>
      <c r="AH777" s="27"/>
      <c r="AI777" s="27"/>
      <c r="AJ777" s="27"/>
      <c r="AK777" s="27"/>
      <c r="AL777" s="27"/>
      <c r="AM777" s="27"/>
      <c r="AN777" s="4"/>
      <c r="AO777" s="4"/>
    </row>
    <row r="778" spans="1:41" s="5" customFormat="1" x14ac:dyDescent="0.25">
      <c r="A778" s="8"/>
      <c r="C778" s="2"/>
      <c r="D778" s="2"/>
      <c r="E778" s="8"/>
      <c r="M778" s="2"/>
      <c r="N778" s="2"/>
      <c r="O778" s="2"/>
      <c r="P778" s="2"/>
      <c r="S778" s="2"/>
      <c r="T778" s="2"/>
      <c r="U778" s="2"/>
      <c r="V778" s="2"/>
      <c r="Y778" s="2"/>
      <c r="Z778" s="2"/>
      <c r="AA778" s="2"/>
      <c r="AB778" s="2"/>
      <c r="AC778" s="2"/>
      <c r="AD778" s="2"/>
      <c r="AG778" s="27"/>
      <c r="AH778" s="27"/>
      <c r="AI778" s="27"/>
      <c r="AJ778" s="27"/>
      <c r="AK778" s="27"/>
      <c r="AL778" s="27"/>
      <c r="AM778" s="27"/>
      <c r="AN778" s="4"/>
      <c r="AO778" s="4"/>
    </row>
    <row r="779" spans="1:41" s="5" customFormat="1" x14ac:dyDescent="0.25">
      <c r="A779" s="8"/>
      <c r="C779" s="2"/>
      <c r="D779" s="2"/>
      <c r="E779" s="8"/>
      <c r="M779" s="2"/>
      <c r="N779" s="2"/>
      <c r="O779" s="2"/>
      <c r="P779" s="2"/>
      <c r="S779" s="2"/>
      <c r="T779" s="2"/>
      <c r="U779" s="2"/>
      <c r="V779" s="2"/>
      <c r="Y779" s="2"/>
      <c r="Z779" s="2"/>
      <c r="AA779" s="2"/>
      <c r="AB779" s="2"/>
      <c r="AC779" s="2"/>
      <c r="AD779" s="2"/>
      <c r="AG779" s="27"/>
      <c r="AH779" s="27"/>
      <c r="AI779" s="27"/>
      <c r="AJ779" s="27"/>
      <c r="AK779" s="27"/>
      <c r="AL779" s="27"/>
      <c r="AM779" s="27"/>
      <c r="AN779" s="4"/>
      <c r="AO779" s="4"/>
    </row>
    <row r="780" spans="1:41" s="5" customFormat="1" x14ac:dyDescent="0.25">
      <c r="A780" s="8"/>
      <c r="C780" s="2"/>
      <c r="D780" s="2"/>
      <c r="E780" s="8"/>
      <c r="M780" s="2"/>
      <c r="N780" s="2"/>
      <c r="O780" s="2"/>
      <c r="P780" s="2"/>
      <c r="S780" s="2"/>
      <c r="T780" s="2"/>
      <c r="U780" s="2"/>
      <c r="V780" s="2"/>
      <c r="Y780" s="2"/>
      <c r="Z780" s="2"/>
      <c r="AA780" s="2"/>
      <c r="AB780" s="2"/>
      <c r="AC780" s="2"/>
      <c r="AD780" s="2"/>
      <c r="AG780" s="27"/>
      <c r="AH780" s="27"/>
      <c r="AI780" s="27"/>
      <c r="AJ780" s="27"/>
      <c r="AK780" s="27"/>
      <c r="AL780" s="27"/>
      <c r="AM780" s="27"/>
      <c r="AN780" s="4"/>
      <c r="AO780" s="4"/>
    </row>
    <row r="781" spans="1:41" s="5" customFormat="1" x14ac:dyDescent="0.25">
      <c r="A781" s="8"/>
      <c r="C781" s="2"/>
      <c r="D781" s="2"/>
      <c r="E781" s="8"/>
      <c r="M781" s="2"/>
      <c r="N781" s="2"/>
      <c r="O781" s="2"/>
      <c r="P781" s="2"/>
      <c r="S781" s="2"/>
      <c r="T781" s="2"/>
      <c r="U781" s="2"/>
      <c r="V781" s="2"/>
      <c r="Y781" s="2"/>
      <c r="Z781" s="2"/>
      <c r="AA781" s="2"/>
      <c r="AB781" s="2"/>
      <c r="AC781" s="2"/>
      <c r="AD781" s="2"/>
      <c r="AG781" s="27"/>
      <c r="AH781" s="27"/>
      <c r="AI781" s="27"/>
      <c r="AJ781" s="27"/>
      <c r="AK781" s="27"/>
      <c r="AL781" s="27"/>
      <c r="AM781" s="27"/>
      <c r="AN781" s="4"/>
      <c r="AO781" s="4"/>
    </row>
    <row r="782" spans="1:41" s="5" customFormat="1" x14ac:dyDescent="0.25">
      <c r="A782" s="8"/>
      <c r="C782" s="2"/>
      <c r="D782" s="2"/>
      <c r="E782" s="8"/>
      <c r="M782" s="2"/>
      <c r="N782" s="2"/>
      <c r="O782" s="2"/>
      <c r="P782" s="2"/>
      <c r="S782" s="2"/>
      <c r="T782" s="2"/>
      <c r="U782" s="2"/>
      <c r="V782" s="2"/>
      <c r="Y782" s="2"/>
      <c r="Z782" s="2"/>
      <c r="AA782" s="2"/>
      <c r="AB782" s="2"/>
      <c r="AC782" s="2"/>
      <c r="AD782" s="2"/>
      <c r="AG782" s="27"/>
      <c r="AH782" s="27"/>
      <c r="AI782" s="27"/>
      <c r="AJ782" s="27"/>
      <c r="AK782" s="27"/>
      <c r="AL782" s="27"/>
      <c r="AM782" s="27"/>
      <c r="AN782" s="4"/>
      <c r="AO782" s="4"/>
    </row>
    <row r="783" spans="1:41" s="5" customFormat="1" x14ac:dyDescent="0.25">
      <c r="A783" s="8"/>
      <c r="C783" s="2"/>
      <c r="D783" s="2"/>
      <c r="E783" s="8"/>
      <c r="M783" s="2"/>
      <c r="N783" s="2"/>
      <c r="O783" s="2"/>
      <c r="P783" s="2"/>
      <c r="S783" s="2"/>
      <c r="T783" s="2"/>
      <c r="U783" s="2"/>
      <c r="V783" s="2"/>
      <c r="Y783" s="2"/>
      <c r="Z783" s="2"/>
      <c r="AA783" s="2"/>
      <c r="AB783" s="2"/>
      <c r="AC783" s="2"/>
      <c r="AD783" s="2"/>
      <c r="AG783" s="27"/>
      <c r="AH783" s="27"/>
      <c r="AI783" s="27"/>
      <c r="AJ783" s="27"/>
      <c r="AK783" s="27"/>
      <c r="AL783" s="27"/>
      <c r="AM783" s="27"/>
      <c r="AN783" s="4"/>
      <c r="AO783" s="4"/>
    </row>
    <row r="784" spans="1:41" s="5" customFormat="1" x14ac:dyDescent="0.25">
      <c r="A784" s="8"/>
      <c r="C784" s="2"/>
      <c r="D784" s="2"/>
      <c r="E784" s="8"/>
      <c r="M784" s="2"/>
      <c r="N784" s="2"/>
      <c r="O784" s="2"/>
      <c r="P784" s="2"/>
      <c r="S784" s="2"/>
      <c r="T784" s="2"/>
      <c r="U784" s="2"/>
      <c r="V784" s="2"/>
      <c r="Y784" s="2"/>
      <c r="Z784" s="2"/>
      <c r="AA784" s="2"/>
      <c r="AB784" s="2"/>
      <c r="AC784" s="2"/>
      <c r="AD784" s="2"/>
      <c r="AG784" s="27"/>
      <c r="AH784" s="27"/>
      <c r="AI784" s="27"/>
      <c r="AJ784" s="27"/>
      <c r="AK784" s="27"/>
      <c r="AL784" s="27"/>
      <c r="AM784" s="27"/>
      <c r="AN784" s="4"/>
      <c r="AO784" s="4"/>
    </row>
    <row r="785" spans="1:41" s="5" customFormat="1" x14ac:dyDescent="0.25">
      <c r="A785" s="8"/>
      <c r="C785" s="2"/>
      <c r="D785" s="2"/>
      <c r="E785" s="8"/>
      <c r="M785" s="2"/>
      <c r="N785" s="2"/>
      <c r="O785" s="2"/>
      <c r="P785" s="2"/>
      <c r="S785" s="2"/>
      <c r="T785" s="2"/>
      <c r="U785" s="2"/>
      <c r="V785" s="2"/>
      <c r="Y785" s="2"/>
      <c r="Z785" s="2"/>
      <c r="AA785" s="2"/>
      <c r="AB785" s="2"/>
      <c r="AC785" s="2"/>
      <c r="AD785" s="2"/>
      <c r="AG785" s="27"/>
      <c r="AH785" s="27"/>
      <c r="AI785" s="27"/>
      <c r="AJ785" s="27"/>
      <c r="AK785" s="27"/>
      <c r="AL785" s="27"/>
      <c r="AM785" s="27"/>
      <c r="AN785" s="4"/>
      <c r="AO785" s="4"/>
    </row>
    <row r="786" spans="1:41" s="5" customFormat="1" x14ac:dyDescent="0.25">
      <c r="A786" s="8"/>
      <c r="C786" s="2"/>
      <c r="D786" s="2"/>
      <c r="E786" s="8"/>
      <c r="M786" s="2"/>
      <c r="N786" s="2"/>
      <c r="O786" s="2"/>
      <c r="P786" s="2"/>
      <c r="S786" s="2"/>
      <c r="T786" s="2"/>
      <c r="U786" s="2"/>
      <c r="V786" s="2"/>
      <c r="Y786" s="2"/>
      <c r="Z786" s="2"/>
      <c r="AA786" s="2"/>
      <c r="AB786" s="2"/>
      <c r="AC786" s="2"/>
      <c r="AD786" s="2"/>
      <c r="AG786" s="27"/>
      <c r="AH786" s="27"/>
      <c r="AI786" s="27"/>
      <c r="AJ786" s="27"/>
      <c r="AK786" s="27"/>
      <c r="AL786" s="27"/>
      <c r="AM786" s="27"/>
      <c r="AN786" s="4"/>
      <c r="AO786" s="4"/>
    </row>
    <row r="787" spans="1:41" s="5" customFormat="1" x14ac:dyDescent="0.25">
      <c r="A787" s="8"/>
      <c r="C787" s="2"/>
      <c r="D787" s="2"/>
      <c r="E787" s="8"/>
      <c r="M787" s="2"/>
      <c r="N787" s="2"/>
      <c r="O787" s="2"/>
      <c r="P787" s="2"/>
      <c r="S787" s="2"/>
      <c r="T787" s="2"/>
      <c r="U787" s="2"/>
      <c r="V787" s="2"/>
      <c r="Y787" s="2"/>
      <c r="Z787" s="2"/>
      <c r="AA787" s="2"/>
      <c r="AB787" s="2"/>
      <c r="AC787" s="2"/>
      <c r="AD787" s="2"/>
      <c r="AG787" s="27"/>
      <c r="AH787" s="27"/>
      <c r="AI787" s="27"/>
      <c r="AJ787" s="27"/>
      <c r="AK787" s="27"/>
      <c r="AL787" s="27"/>
      <c r="AM787" s="27"/>
      <c r="AN787" s="4"/>
      <c r="AO787" s="4"/>
    </row>
    <row r="788" spans="1:41" s="5" customFormat="1" x14ac:dyDescent="0.25">
      <c r="A788" s="8"/>
      <c r="C788" s="2"/>
      <c r="D788" s="2"/>
      <c r="E788" s="8"/>
      <c r="M788" s="2"/>
      <c r="N788" s="2"/>
      <c r="O788" s="2"/>
      <c r="P788" s="2"/>
      <c r="S788" s="2"/>
      <c r="T788" s="2"/>
      <c r="U788" s="2"/>
      <c r="V788" s="2"/>
      <c r="Y788" s="2"/>
      <c r="Z788" s="2"/>
      <c r="AA788" s="2"/>
      <c r="AB788" s="2"/>
      <c r="AC788" s="2"/>
      <c r="AD788" s="2"/>
      <c r="AG788" s="27"/>
      <c r="AH788" s="27"/>
      <c r="AI788" s="27"/>
      <c r="AJ788" s="27"/>
      <c r="AK788" s="27"/>
      <c r="AL788" s="27"/>
      <c r="AM788" s="27"/>
      <c r="AN788" s="4"/>
      <c r="AO788" s="4"/>
    </row>
    <row r="789" spans="1:41" s="5" customFormat="1" x14ac:dyDescent="0.25">
      <c r="A789" s="8"/>
      <c r="C789" s="2"/>
      <c r="D789" s="2"/>
      <c r="E789" s="8"/>
      <c r="M789" s="2"/>
      <c r="N789" s="2"/>
      <c r="O789" s="2"/>
      <c r="P789" s="2"/>
      <c r="S789" s="2"/>
      <c r="T789" s="2"/>
      <c r="U789" s="2"/>
      <c r="V789" s="2"/>
      <c r="Y789" s="2"/>
      <c r="Z789" s="2"/>
      <c r="AA789" s="2"/>
      <c r="AB789" s="2"/>
      <c r="AC789" s="2"/>
      <c r="AD789" s="2"/>
      <c r="AG789" s="27"/>
      <c r="AH789" s="27"/>
      <c r="AI789" s="27"/>
      <c r="AJ789" s="27"/>
      <c r="AK789" s="27"/>
      <c r="AL789" s="27"/>
      <c r="AM789" s="27"/>
      <c r="AN789" s="4"/>
      <c r="AO789" s="4"/>
    </row>
    <row r="790" spans="1:41" s="5" customFormat="1" x14ac:dyDescent="0.25">
      <c r="A790" s="8"/>
      <c r="C790" s="2"/>
      <c r="D790" s="2"/>
      <c r="E790" s="8"/>
      <c r="M790" s="2"/>
      <c r="N790" s="2"/>
      <c r="O790" s="2"/>
      <c r="P790" s="2"/>
      <c r="S790" s="2"/>
      <c r="T790" s="2"/>
      <c r="U790" s="2"/>
      <c r="V790" s="2"/>
      <c r="Y790" s="2"/>
      <c r="Z790" s="2"/>
      <c r="AA790" s="2"/>
      <c r="AB790" s="2"/>
      <c r="AC790" s="2"/>
      <c r="AD790" s="2"/>
      <c r="AG790" s="27"/>
      <c r="AH790" s="27"/>
      <c r="AI790" s="27"/>
      <c r="AJ790" s="27"/>
      <c r="AK790" s="27"/>
      <c r="AL790" s="27"/>
      <c r="AM790" s="27"/>
      <c r="AN790" s="4"/>
      <c r="AO790" s="4"/>
    </row>
    <row r="791" spans="1:41" s="5" customFormat="1" x14ac:dyDescent="0.25">
      <c r="A791" s="8"/>
      <c r="C791" s="2"/>
      <c r="D791" s="2"/>
      <c r="E791" s="8"/>
      <c r="M791" s="2"/>
      <c r="N791" s="2"/>
      <c r="O791" s="2"/>
      <c r="P791" s="2"/>
      <c r="S791" s="2"/>
      <c r="T791" s="2"/>
      <c r="U791" s="2"/>
      <c r="V791" s="2"/>
      <c r="Y791" s="2"/>
      <c r="Z791" s="2"/>
      <c r="AA791" s="2"/>
      <c r="AB791" s="2"/>
      <c r="AC791" s="2"/>
      <c r="AD791" s="2"/>
      <c r="AG791" s="27"/>
      <c r="AH791" s="27"/>
      <c r="AI791" s="27"/>
      <c r="AJ791" s="27"/>
      <c r="AK791" s="27"/>
      <c r="AL791" s="27"/>
      <c r="AM791" s="27"/>
      <c r="AN791" s="4"/>
      <c r="AO791" s="4"/>
    </row>
    <row r="792" spans="1:41" s="5" customFormat="1" x14ac:dyDescent="0.25">
      <c r="A792" s="8"/>
      <c r="C792" s="2"/>
      <c r="D792" s="2"/>
      <c r="E792" s="8"/>
      <c r="M792" s="2"/>
      <c r="N792" s="2"/>
      <c r="O792" s="2"/>
      <c r="P792" s="2"/>
      <c r="S792" s="2"/>
      <c r="T792" s="2"/>
      <c r="U792" s="2"/>
      <c r="V792" s="2"/>
      <c r="Y792" s="2"/>
      <c r="Z792" s="2"/>
      <c r="AA792" s="2"/>
      <c r="AB792" s="2"/>
      <c r="AC792" s="2"/>
      <c r="AD792" s="2"/>
      <c r="AG792" s="27"/>
      <c r="AH792" s="27"/>
      <c r="AI792" s="27"/>
      <c r="AJ792" s="27"/>
      <c r="AK792" s="27"/>
      <c r="AL792" s="27"/>
      <c r="AM792" s="27"/>
      <c r="AN792" s="4"/>
      <c r="AO792" s="4"/>
    </row>
    <row r="793" spans="1:41" s="5" customFormat="1" x14ac:dyDescent="0.25">
      <c r="A793" s="8"/>
      <c r="C793" s="2"/>
      <c r="D793" s="2"/>
      <c r="E793" s="8"/>
      <c r="M793" s="2"/>
      <c r="N793" s="2"/>
      <c r="O793" s="2"/>
      <c r="P793" s="2"/>
      <c r="S793" s="2"/>
      <c r="T793" s="2"/>
      <c r="U793" s="2"/>
      <c r="V793" s="2"/>
      <c r="Y793" s="2"/>
      <c r="Z793" s="2"/>
      <c r="AA793" s="2"/>
      <c r="AB793" s="2"/>
      <c r="AC793" s="2"/>
      <c r="AD793" s="2"/>
      <c r="AG793" s="27"/>
      <c r="AH793" s="27"/>
      <c r="AI793" s="27"/>
      <c r="AJ793" s="27"/>
      <c r="AK793" s="27"/>
      <c r="AL793" s="27"/>
      <c r="AM793" s="27"/>
      <c r="AN793" s="4"/>
      <c r="AO793" s="4"/>
    </row>
    <row r="794" spans="1:41" s="5" customFormat="1" x14ac:dyDescent="0.25">
      <c r="A794" s="8"/>
      <c r="C794" s="2"/>
      <c r="D794" s="2"/>
      <c r="E794" s="8"/>
      <c r="M794" s="2"/>
      <c r="N794" s="2"/>
      <c r="O794" s="2"/>
      <c r="P794" s="2"/>
      <c r="S794" s="2"/>
      <c r="T794" s="2"/>
      <c r="U794" s="2"/>
      <c r="V794" s="2"/>
      <c r="Y794" s="2"/>
      <c r="Z794" s="2"/>
      <c r="AA794" s="2"/>
      <c r="AB794" s="2"/>
      <c r="AC794" s="2"/>
      <c r="AD794" s="2"/>
      <c r="AG794" s="27"/>
      <c r="AH794" s="27"/>
      <c r="AI794" s="27"/>
      <c r="AJ794" s="27"/>
      <c r="AK794" s="27"/>
      <c r="AL794" s="27"/>
      <c r="AM794" s="27"/>
      <c r="AN794" s="4"/>
      <c r="AO794" s="4"/>
    </row>
    <row r="795" spans="1:41" s="5" customFormat="1" x14ac:dyDescent="0.25">
      <c r="A795" s="8"/>
      <c r="C795" s="2"/>
      <c r="D795" s="2"/>
      <c r="E795" s="8"/>
      <c r="M795" s="2"/>
      <c r="N795" s="2"/>
      <c r="O795" s="2"/>
      <c r="P795" s="2"/>
      <c r="S795" s="2"/>
      <c r="T795" s="2"/>
      <c r="U795" s="2"/>
      <c r="V795" s="2"/>
      <c r="Y795" s="2"/>
      <c r="Z795" s="2"/>
      <c r="AA795" s="2"/>
      <c r="AB795" s="2"/>
      <c r="AC795" s="2"/>
      <c r="AD795" s="2"/>
      <c r="AG795" s="27"/>
      <c r="AH795" s="27"/>
      <c r="AI795" s="27"/>
      <c r="AJ795" s="27"/>
      <c r="AK795" s="27"/>
      <c r="AL795" s="27"/>
      <c r="AM795" s="27"/>
      <c r="AN795" s="4"/>
      <c r="AO795" s="4"/>
    </row>
    <row r="796" spans="1:41" s="5" customFormat="1" x14ac:dyDescent="0.25">
      <c r="A796" s="8"/>
      <c r="C796" s="2"/>
      <c r="D796" s="2"/>
      <c r="E796" s="8"/>
      <c r="M796" s="2"/>
      <c r="N796" s="2"/>
      <c r="O796" s="2"/>
      <c r="P796" s="2"/>
      <c r="S796" s="2"/>
      <c r="T796" s="2"/>
      <c r="U796" s="2"/>
      <c r="V796" s="2"/>
      <c r="Y796" s="2"/>
      <c r="Z796" s="2"/>
      <c r="AA796" s="2"/>
      <c r="AB796" s="2"/>
      <c r="AC796" s="2"/>
      <c r="AD796" s="2"/>
      <c r="AG796" s="27"/>
      <c r="AH796" s="27"/>
      <c r="AI796" s="27"/>
      <c r="AJ796" s="27"/>
      <c r="AK796" s="27"/>
      <c r="AL796" s="27"/>
      <c r="AM796" s="27"/>
      <c r="AN796" s="4"/>
      <c r="AO796" s="4"/>
    </row>
    <row r="797" spans="1:41" s="5" customFormat="1" x14ac:dyDescent="0.25">
      <c r="A797" s="8"/>
      <c r="C797" s="2"/>
      <c r="D797" s="2"/>
      <c r="E797" s="8"/>
      <c r="M797" s="2"/>
      <c r="N797" s="2"/>
      <c r="O797" s="2"/>
      <c r="P797" s="2"/>
      <c r="S797" s="2"/>
      <c r="T797" s="2"/>
      <c r="U797" s="2"/>
      <c r="V797" s="2"/>
      <c r="Y797" s="2"/>
      <c r="Z797" s="2"/>
      <c r="AA797" s="2"/>
      <c r="AB797" s="2"/>
      <c r="AC797" s="2"/>
      <c r="AD797" s="2"/>
      <c r="AG797" s="27"/>
      <c r="AH797" s="27"/>
      <c r="AI797" s="27"/>
      <c r="AJ797" s="27"/>
      <c r="AK797" s="27"/>
      <c r="AL797" s="27"/>
      <c r="AM797" s="27"/>
      <c r="AN797" s="4"/>
      <c r="AO797" s="4"/>
    </row>
    <row r="798" spans="1:41" s="5" customFormat="1" x14ac:dyDescent="0.25">
      <c r="A798" s="8"/>
      <c r="C798" s="2"/>
      <c r="D798" s="2"/>
      <c r="E798" s="8"/>
      <c r="M798" s="2"/>
      <c r="N798" s="2"/>
      <c r="O798" s="2"/>
      <c r="P798" s="2"/>
      <c r="S798" s="2"/>
      <c r="T798" s="2"/>
      <c r="U798" s="2"/>
      <c r="V798" s="2"/>
      <c r="Y798" s="2"/>
      <c r="Z798" s="2"/>
      <c r="AA798" s="2"/>
      <c r="AB798" s="2"/>
      <c r="AC798" s="2"/>
      <c r="AD798" s="2"/>
      <c r="AG798" s="27"/>
      <c r="AH798" s="27"/>
      <c r="AI798" s="27"/>
      <c r="AJ798" s="27"/>
      <c r="AK798" s="27"/>
      <c r="AL798" s="27"/>
      <c r="AM798" s="27"/>
      <c r="AN798" s="4"/>
      <c r="AO798" s="4"/>
    </row>
    <row r="799" spans="1:41" s="5" customFormat="1" x14ac:dyDescent="0.25">
      <c r="A799" s="8"/>
      <c r="C799" s="2"/>
      <c r="D799" s="2"/>
      <c r="E799" s="8"/>
      <c r="M799" s="2"/>
      <c r="N799" s="2"/>
      <c r="O799" s="2"/>
      <c r="P799" s="2"/>
      <c r="S799" s="2"/>
      <c r="T799" s="2"/>
      <c r="U799" s="2"/>
      <c r="V799" s="2"/>
      <c r="Y799" s="2"/>
      <c r="Z799" s="2"/>
      <c r="AA799" s="2"/>
      <c r="AB799" s="2"/>
      <c r="AC799" s="2"/>
      <c r="AD799" s="2"/>
      <c r="AG799" s="27"/>
      <c r="AH799" s="27"/>
      <c r="AI799" s="27"/>
      <c r="AJ799" s="27"/>
      <c r="AK799" s="27"/>
      <c r="AL799" s="27"/>
      <c r="AM799" s="27"/>
      <c r="AN799" s="4"/>
      <c r="AO799" s="4"/>
    </row>
    <row r="800" spans="1:41" s="5" customFormat="1" x14ac:dyDescent="0.25">
      <c r="A800" s="8"/>
      <c r="C800" s="2"/>
      <c r="D800" s="2"/>
      <c r="E800" s="8"/>
      <c r="M800" s="2"/>
      <c r="N800" s="2"/>
      <c r="O800" s="2"/>
      <c r="P800" s="2"/>
      <c r="S800" s="2"/>
      <c r="T800" s="2"/>
      <c r="U800" s="2"/>
      <c r="V800" s="2"/>
      <c r="Y800" s="2"/>
      <c r="Z800" s="2"/>
      <c r="AA800" s="2"/>
      <c r="AB800" s="2"/>
      <c r="AC800" s="2"/>
      <c r="AD800" s="2"/>
      <c r="AG800" s="27"/>
      <c r="AH800" s="27"/>
      <c r="AI800" s="27"/>
      <c r="AJ800" s="27"/>
      <c r="AK800" s="27"/>
      <c r="AL800" s="27"/>
      <c r="AM800" s="27"/>
      <c r="AN800" s="4"/>
      <c r="AO800" s="4"/>
    </row>
    <row r="801" spans="1:41" s="5" customFormat="1" x14ac:dyDescent="0.25">
      <c r="A801" s="8"/>
      <c r="C801" s="2"/>
      <c r="D801" s="2"/>
      <c r="E801" s="8"/>
      <c r="M801" s="2"/>
      <c r="N801" s="2"/>
      <c r="O801" s="2"/>
      <c r="P801" s="2"/>
      <c r="S801" s="2"/>
      <c r="T801" s="2"/>
      <c r="U801" s="2"/>
      <c r="V801" s="2"/>
      <c r="Y801" s="2"/>
      <c r="Z801" s="2"/>
      <c r="AA801" s="2"/>
      <c r="AB801" s="2"/>
      <c r="AC801" s="2"/>
      <c r="AD801" s="2"/>
      <c r="AG801" s="27"/>
      <c r="AH801" s="27"/>
      <c r="AI801" s="27"/>
      <c r="AJ801" s="27"/>
      <c r="AK801" s="27"/>
      <c r="AL801" s="27"/>
      <c r="AM801" s="27"/>
      <c r="AN801" s="4"/>
      <c r="AO801" s="4"/>
    </row>
    <row r="802" spans="1:41" s="5" customFormat="1" x14ac:dyDescent="0.25">
      <c r="A802" s="8"/>
      <c r="C802" s="2"/>
      <c r="D802" s="2"/>
      <c r="E802" s="8"/>
      <c r="M802" s="2"/>
      <c r="N802" s="2"/>
      <c r="O802" s="2"/>
      <c r="P802" s="2"/>
      <c r="S802" s="2"/>
      <c r="T802" s="2"/>
      <c r="U802" s="2"/>
      <c r="V802" s="2"/>
      <c r="Y802" s="2"/>
      <c r="Z802" s="2"/>
      <c r="AA802" s="2"/>
      <c r="AB802" s="2"/>
      <c r="AC802" s="2"/>
      <c r="AD802" s="2"/>
      <c r="AG802" s="27"/>
      <c r="AH802" s="27"/>
      <c r="AI802" s="27"/>
      <c r="AJ802" s="27"/>
      <c r="AK802" s="27"/>
      <c r="AL802" s="27"/>
      <c r="AM802" s="27"/>
      <c r="AN802" s="4"/>
      <c r="AO802" s="4"/>
    </row>
    <row r="803" spans="1:41" s="5" customFormat="1" x14ac:dyDescent="0.25">
      <c r="A803" s="8"/>
      <c r="C803" s="2"/>
      <c r="D803" s="2"/>
      <c r="E803" s="8"/>
      <c r="M803" s="2"/>
      <c r="N803" s="2"/>
      <c r="O803" s="2"/>
      <c r="P803" s="2"/>
      <c r="S803" s="2"/>
      <c r="T803" s="2"/>
      <c r="U803" s="2"/>
      <c r="V803" s="2"/>
      <c r="Y803" s="2"/>
      <c r="Z803" s="2"/>
      <c r="AA803" s="2"/>
      <c r="AB803" s="2"/>
      <c r="AC803" s="2"/>
      <c r="AD803" s="2"/>
      <c r="AG803" s="27"/>
      <c r="AH803" s="27"/>
      <c r="AI803" s="27"/>
      <c r="AJ803" s="27"/>
      <c r="AK803" s="27"/>
      <c r="AL803" s="27"/>
      <c r="AM803" s="27"/>
      <c r="AN803" s="4"/>
      <c r="AO803" s="4"/>
    </row>
    <row r="804" spans="1:41" s="5" customFormat="1" x14ac:dyDescent="0.25">
      <c r="A804" s="8"/>
      <c r="C804" s="2"/>
      <c r="D804" s="2"/>
      <c r="E804" s="8"/>
      <c r="M804" s="2"/>
      <c r="N804" s="2"/>
      <c r="O804" s="2"/>
      <c r="P804" s="2"/>
      <c r="S804" s="2"/>
      <c r="T804" s="2"/>
      <c r="U804" s="2"/>
      <c r="V804" s="2"/>
      <c r="Y804" s="2"/>
      <c r="Z804" s="2"/>
      <c r="AA804" s="2"/>
      <c r="AB804" s="2"/>
      <c r="AC804" s="2"/>
      <c r="AD804" s="2"/>
      <c r="AG804" s="27"/>
      <c r="AH804" s="27"/>
      <c r="AI804" s="27"/>
      <c r="AJ804" s="27"/>
      <c r="AK804" s="27"/>
      <c r="AL804" s="27"/>
      <c r="AM804" s="27"/>
      <c r="AN804" s="4"/>
      <c r="AO804" s="4"/>
    </row>
    <row r="805" spans="1:41" s="5" customFormat="1" x14ac:dyDescent="0.25">
      <c r="A805" s="8"/>
      <c r="C805" s="2"/>
      <c r="D805" s="2"/>
      <c r="E805" s="8"/>
      <c r="M805" s="2"/>
      <c r="N805" s="2"/>
      <c r="O805" s="2"/>
      <c r="P805" s="2"/>
      <c r="S805" s="2"/>
      <c r="T805" s="2"/>
      <c r="U805" s="2"/>
      <c r="V805" s="2"/>
      <c r="Y805" s="2"/>
      <c r="Z805" s="2"/>
      <c r="AA805" s="2"/>
      <c r="AB805" s="2"/>
      <c r="AC805" s="2"/>
      <c r="AD805" s="2"/>
      <c r="AG805" s="27"/>
      <c r="AH805" s="27"/>
      <c r="AI805" s="27"/>
      <c r="AJ805" s="27"/>
      <c r="AK805" s="27"/>
      <c r="AL805" s="27"/>
      <c r="AM805" s="27"/>
      <c r="AN805" s="4"/>
      <c r="AO805" s="4"/>
    </row>
    <row r="806" spans="1:41" s="5" customFormat="1" x14ac:dyDescent="0.25">
      <c r="A806" s="8"/>
      <c r="C806" s="2"/>
      <c r="D806" s="2"/>
      <c r="E806" s="8"/>
      <c r="M806" s="2"/>
      <c r="N806" s="2"/>
      <c r="O806" s="2"/>
      <c r="P806" s="2"/>
      <c r="S806" s="2"/>
      <c r="T806" s="2"/>
      <c r="U806" s="2"/>
      <c r="V806" s="2"/>
      <c r="Y806" s="2"/>
      <c r="Z806" s="2"/>
      <c r="AA806" s="2"/>
      <c r="AB806" s="2"/>
      <c r="AC806" s="2"/>
      <c r="AD806" s="2"/>
      <c r="AG806" s="27"/>
      <c r="AH806" s="27"/>
      <c r="AI806" s="27"/>
      <c r="AJ806" s="27"/>
      <c r="AK806" s="27"/>
      <c r="AL806" s="27"/>
      <c r="AM806" s="27"/>
      <c r="AN806" s="4"/>
      <c r="AO806" s="4"/>
    </row>
    <row r="807" spans="1:41" s="5" customFormat="1" x14ac:dyDescent="0.25">
      <c r="A807" s="8"/>
      <c r="C807" s="2"/>
      <c r="D807" s="2"/>
      <c r="E807" s="8"/>
      <c r="M807" s="2"/>
      <c r="N807" s="2"/>
      <c r="O807" s="2"/>
      <c r="P807" s="2"/>
      <c r="S807" s="2"/>
      <c r="T807" s="2"/>
      <c r="U807" s="2"/>
      <c r="V807" s="2"/>
      <c r="Y807" s="2"/>
      <c r="Z807" s="2"/>
      <c r="AA807" s="2"/>
      <c r="AB807" s="2"/>
      <c r="AC807" s="2"/>
      <c r="AD807" s="2"/>
      <c r="AG807" s="27"/>
      <c r="AH807" s="27"/>
      <c r="AI807" s="27"/>
      <c r="AJ807" s="27"/>
      <c r="AK807" s="27"/>
      <c r="AL807" s="27"/>
      <c r="AM807" s="27"/>
      <c r="AN807" s="4"/>
      <c r="AO807" s="4"/>
    </row>
    <row r="808" spans="1:41" s="5" customFormat="1" x14ac:dyDescent="0.25">
      <c r="A808" s="8"/>
      <c r="C808" s="2"/>
      <c r="D808" s="2"/>
      <c r="E808" s="8"/>
      <c r="M808" s="2"/>
      <c r="N808" s="2"/>
      <c r="O808" s="2"/>
      <c r="P808" s="2"/>
      <c r="S808" s="2"/>
      <c r="T808" s="2"/>
      <c r="U808" s="2"/>
      <c r="V808" s="2"/>
      <c r="Y808" s="2"/>
      <c r="Z808" s="2"/>
      <c r="AA808" s="2"/>
      <c r="AB808" s="2"/>
      <c r="AC808" s="2"/>
      <c r="AD808" s="2"/>
      <c r="AG808" s="27"/>
      <c r="AH808" s="27"/>
      <c r="AI808" s="27"/>
      <c r="AJ808" s="27"/>
      <c r="AK808" s="27"/>
      <c r="AL808" s="27"/>
      <c r="AM808" s="27"/>
      <c r="AN808" s="4"/>
      <c r="AO808" s="4"/>
    </row>
    <row r="809" spans="1:41" s="5" customFormat="1" x14ac:dyDescent="0.25">
      <c r="A809" s="8"/>
      <c r="C809" s="2"/>
      <c r="D809" s="2"/>
      <c r="E809" s="8"/>
      <c r="M809" s="2"/>
      <c r="N809" s="2"/>
      <c r="O809" s="2"/>
      <c r="P809" s="2"/>
      <c r="S809" s="2"/>
      <c r="T809" s="2"/>
      <c r="U809" s="2"/>
      <c r="V809" s="2"/>
      <c r="Y809" s="2"/>
      <c r="Z809" s="2"/>
      <c r="AA809" s="2"/>
      <c r="AB809" s="2"/>
      <c r="AC809" s="2"/>
      <c r="AD809" s="2"/>
      <c r="AG809" s="27"/>
      <c r="AH809" s="27"/>
      <c r="AI809" s="27"/>
      <c r="AJ809" s="27"/>
      <c r="AK809" s="27"/>
      <c r="AL809" s="27"/>
      <c r="AM809" s="27"/>
      <c r="AN809" s="4"/>
      <c r="AO809" s="4"/>
    </row>
    <row r="810" spans="1:41" s="5" customFormat="1" x14ac:dyDescent="0.25">
      <c r="A810" s="8"/>
      <c r="C810" s="2"/>
      <c r="D810" s="2"/>
      <c r="E810" s="8"/>
      <c r="M810" s="2"/>
      <c r="N810" s="2"/>
      <c r="O810" s="2"/>
      <c r="P810" s="2"/>
      <c r="S810" s="2"/>
      <c r="T810" s="2"/>
      <c r="U810" s="2"/>
      <c r="V810" s="2"/>
      <c r="Y810" s="2"/>
      <c r="Z810" s="2"/>
      <c r="AA810" s="2"/>
      <c r="AB810" s="2"/>
      <c r="AC810" s="2"/>
      <c r="AD810" s="2"/>
      <c r="AG810" s="27"/>
      <c r="AH810" s="27"/>
      <c r="AI810" s="27"/>
      <c r="AJ810" s="27"/>
      <c r="AK810" s="27"/>
      <c r="AL810" s="27"/>
      <c r="AM810" s="27"/>
      <c r="AN810" s="4"/>
      <c r="AO810" s="4"/>
    </row>
    <row r="811" spans="1:41" s="5" customFormat="1" x14ac:dyDescent="0.25">
      <c r="A811" s="8"/>
      <c r="C811" s="2"/>
      <c r="D811" s="2"/>
      <c r="E811" s="8"/>
      <c r="M811" s="2"/>
      <c r="N811" s="2"/>
      <c r="O811" s="2"/>
      <c r="P811" s="2"/>
      <c r="S811" s="2"/>
      <c r="T811" s="2"/>
      <c r="U811" s="2"/>
      <c r="V811" s="2"/>
      <c r="Y811" s="2"/>
      <c r="Z811" s="2"/>
      <c r="AA811" s="2"/>
      <c r="AB811" s="2"/>
      <c r="AC811" s="2"/>
      <c r="AD811" s="2"/>
      <c r="AG811" s="27"/>
      <c r="AH811" s="27"/>
      <c r="AI811" s="27"/>
      <c r="AJ811" s="27"/>
      <c r="AK811" s="27"/>
      <c r="AL811" s="27"/>
      <c r="AM811" s="27"/>
      <c r="AN811" s="4"/>
      <c r="AO811" s="4"/>
    </row>
    <row r="812" spans="1:41" s="5" customFormat="1" x14ac:dyDescent="0.25">
      <c r="A812" s="8"/>
      <c r="C812" s="2"/>
      <c r="D812" s="2"/>
      <c r="E812" s="8"/>
      <c r="M812" s="2"/>
      <c r="N812" s="2"/>
      <c r="O812" s="2"/>
      <c r="P812" s="2"/>
      <c r="S812" s="2"/>
      <c r="T812" s="2"/>
      <c r="U812" s="2"/>
      <c r="V812" s="2"/>
      <c r="Y812" s="2"/>
      <c r="Z812" s="2"/>
      <c r="AA812" s="2"/>
      <c r="AB812" s="2"/>
      <c r="AC812" s="2"/>
      <c r="AD812" s="2"/>
      <c r="AG812" s="27"/>
      <c r="AH812" s="27"/>
      <c r="AI812" s="27"/>
      <c r="AJ812" s="27"/>
      <c r="AK812" s="27"/>
      <c r="AL812" s="27"/>
      <c r="AM812" s="27"/>
      <c r="AN812" s="4"/>
      <c r="AO812" s="4"/>
    </row>
    <row r="813" spans="1:41" s="5" customFormat="1" x14ac:dyDescent="0.25">
      <c r="A813" s="8"/>
      <c r="C813" s="2"/>
      <c r="D813" s="2"/>
      <c r="E813" s="8"/>
      <c r="M813" s="2"/>
      <c r="N813" s="2"/>
      <c r="O813" s="2"/>
      <c r="P813" s="2"/>
      <c r="S813" s="2"/>
      <c r="T813" s="2"/>
      <c r="U813" s="2"/>
      <c r="V813" s="2"/>
      <c r="Y813" s="2"/>
      <c r="Z813" s="2"/>
      <c r="AA813" s="2"/>
      <c r="AB813" s="2"/>
      <c r="AC813" s="2"/>
      <c r="AD813" s="2"/>
      <c r="AG813" s="27"/>
      <c r="AH813" s="27"/>
      <c r="AI813" s="27"/>
      <c r="AJ813" s="27"/>
      <c r="AK813" s="27"/>
      <c r="AL813" s="27"/>
      <c r="AM813" s="27"/>
      <c r="AN813" s="4"/>
      <c r="AO813" s="4"/>
    </row>
    <row r="814" spans="1:41" s="5" customFormat="1" x14ac:dyDescent="0.25">
      <c r="A814" s="8"/>
      <c r="C814" s="2"/>
      <c r="D814" s="2"/>
      <c r="E814" s="8"/>
      <c r="M814" s="2"/>
      <c r="N814" s="2"/>
      <c r="O814" s="2"/>
      <c r="P814" s="2"/>
      <c r="S814" s="2"/>
      <c r="T814" s="2"/>
      <c r="U814" s="2"/>
      <c r="V814" s="2"/>
      <c r="Y814" s="2"/>
      <c r="Z814" s="2"/>
      <c r="AA814" s="2"/>
      <c r="AB814" s="2"/>
      <c r="AC814" s="2"/>
      <c r="AD814" s="2"/>
      <c r="AG814" s="27"/>
      <c r="AH814" s="27"/>
      <c r="AI814" s="27"/>
      <c r="AJ814" s="27"/>
      <c r="AK814" s="27"/>
      <c r="AL814" s="27"/>
      <c r="AM814" s="27"/>
      <c r="AN814" s="4"/>
      <c r="AO814" s="4"/>
    </row>
    <row r="815" spans="1:41" s="5" customFormat="1" x14ac:dyDescent="0.25">
      <c r="A815" s="8"/>
      <c r="C815" s="2"/>
      <c r="D815" s="2"/>
      <c r="E815" s="8"/>
      <c r="M815" s="2"/>
      <c r="N815" s="2"/>
      <c r="O815" s="2"/>
      <c r="P815" s="2"/>
      <c r="S815" s="2"/>
      <c r="T815" s="2"/>
      <c r="U815" s="2"/>
      <c r="V815" s="2"/>
      <c r="Y815" s="2"/>
      <c r="Z815" s="2"/>
      <c r="AA815" s="2"/>
      <c r="AB815" s="2"/>
      <c r="AC815" s="2"/>
      <c r="AD815" s="2"/>
      <c r="AG815" s="27"/>
      <c r="AH815" s="27"/>
      <c r="AI815" s="27"/>
      <c r="AJ815" s="27"/>
      <c r="AK815" s="27"/>
      <c r="AL815" s="27"/>
      <c r="AM815" s="27"/>
      <c r="AN815" s="4"/>
      <c r="AO815" s="4"/>
    </row>
    <row r="816" spans="1:41" s="5" customFormat="1" x14ac:dyDescent="0.25">
      <c r="A816" s="8"/>
      <c r="C816" s="2"/>
      <c r="D816" s="2"/>
      <c r="E816" s="8"/>
      <c r="M816" s="2"/>
      <c r="N816" s="2"/>
      <c r="O816" s="2"/>
      <c r="P816" s="2"/>
      <c r="S816" s="2"/>
      <c r="T816" s="2"/>
      <c r="U816" s="2"/>
      <c r="V816" s="2"/>
      <c r="Y816" s="2"/>
      <c r="Z816" s="2"/>
      <c r="AA816" s="2"/>
      <c r="AB816" s="2"/>
      <c r="AC816" s="2"/>
      <c r="AD816" s="2"/>
      <c r="AG816" s="27"/>
      <c r="AH816" s="27"/>
      <c r="AI816" s="27"/>
      <c r="AJ816" s="27"/>
      <c r="AK816" s="27"/>
      <c r="AL816" s="27"/>
      <c r="AM816" s="27"/>
      <c r="AN816" s="4"/>
      <c r="AO816" s="4"/>
    </row>
    <row r="817" spans="1:41" s="5" customFormat="1" x14ac:dyDescent="0.25">
      <c r="A817" s="8"/>
      <c r="C817" s="2"/>
      <c r="D817" s="2"/>
      <c r="E817" s="8"/>
      <c r="M817" s="2"/>
      <c r="N817" s="2"/>
      <c r="O817" s="2"/>
      <c r="P817" s="2"/>
      <c r="S817" s="2"/>
      <c r="T817" s="2"/>
      <c r="U817" s="2"/>
      <c r="V817" s="2"/>
      <c r="Y817" s="2"/>
      <c r="Z817" s="2"/>
      <c r="AA817" s="2"/>
      <c r="AB817" s="2"/>
      <c r="AC817" s="2"/>
      <c r="AD817" s="2"/>
      <c r="AG817" s="27"/>
      <c r="AH817" s="27"/>
      <c r="AI817" s="27"/>
      <c r="AJ817" s="27"/>
      <c r="AK817" s="27"/>
      <c r="AL817" s="27"/>
      <c r="AM817" s="27"/>
      <c r="AN817" s="4"/>
      <c r="AO817" s="4"/>
    </row>
    <row r="818" spans="1:41" s="5" customFormat="1" x14ac:dyDescent="0.25">
      <c r="A818" s="8"/>
      <c r="C818" s="2"/>
      <c r="D818" s="2"/>
      <c r="E818" s="8"/>
      <c r="M818" s="2"/>
      <c r="N818" s="2"/>
      <c r="O818" s="2"/>
      <c r="P818" s="2"/>
      <c r="S818" s="2"/>
      <c r="T818" s="2"/>
      <c r="U818" s="2"/>
      <c r="V818" s="2"/>
      <c r="Y818" s="2"/>
      <c r="Z818" s="2"/>
      <c r="AA818" s="2"/>
      <c r="AB818" s="2"/>
      <c r="AC818" s="2"/>
      <c r="AD818" s="2"/>
      <c r="AG818" s="27"/>
      <c r="AH818" s="27"/>
      <c r="AI818" s="27"/>
      <c r="AJ818" s="27"/>
      <c r="AK818" s="27"/>
      <c r="AL818" s="27"/>
      <c r="AM818" s="27"/>
      <c r="AN818" s="4"/>
      <c r="AO818" s="4"/>
    </row>
    <row r="819" spans="1:41" s="5" customFormat="1" x14ac:dyDescent="0.25">
      <c r="A819" s="8"/>
      <c r="C819" s="2"/>
      <c r="D819" s="2"/>
      <c r="E819" s="8"/>
      <c r="M819" s="2"/>
      <c r="N819" s="2"/>
      <c r="O819" s="2"/>
      <c r="P819" s="2"/>
      <c r="S819" s="2"/>
      <c r="T819" s="2"/>
      <c r="U819" s="2"/>
      <c r="V819" s="2"/>
      <c r="Y819" s="2"/>
      <c r="Z819" s="2"/>
      <c r="AA819" s="2"/>
      <c r="AB819" s="2"/>
      <c r="AC819" s="2"/>
      <c r="AD819" s="2"/>
      <c r="AG819" s="27"/>
      <c r="AH819" s="27"/>
      <c r="AI819" s="27"/>
      <c r="AJ819" s="27"/>
      <c r="AK819" s="27"/>
      <c r="AL819" s="27"/>
      <c r="AM819" s="27"/>
      <c r="AN819" s="4"/>
      <c r="AO819" s="4"/>
    </row>
    <row r="820" spans="1:41" s="5" customFormat="1" x14ac:dyDescent="0.25">
      <c r="A820" s="8"/>
      <c r="C820" s="2"/>
      <c r="D820" s="2"/>
      <c r="E820" s="8"/>
      <c r="M820" s="2"/>
      <c r="N820" s="2"/>
      <c r="O820" s="2"/>
      <c r="P820" s="2"/>
      <c r="S820" s="2"/>
      <c r="T820" s="2"/>
      <c r="U820" s="2"/>
      <c r="V820" s="2"/>
      <c r="Y820" s="2"/>
      <c r="Z820" s="2"/>
      <c r="AA820" s="2"/>
      <c r="AB820" s="2"/>
      <c r="AC820" s="2"/>
      <c r="AD820" s="2"/>
      <c r="AG820" s="27"/>
      <c r="AH820" s="27"/>
      <c r="AI820" s="27"/>
      <c r="AJ820" s="27"/>
      <c r="AK820" s="27"/>
      <c r="AL820" s="27"/>
      <c r="AM820" s="27"/>
      <c r="AN820" s="4"/>
      <c r="AO820" s="4"/>
    </row>
    <row r="821" spans="1:41" s="5" customFormat="1" x14ac:dyDescent="0.25">
      <c r="A821" s="8"/>
      <c r="C821" s="2"/>
      <c r="D821" s="2"/>
      <c r="E821" s="8"/>
      <c r="M821" s="2"/>
      <c r="N821" s="2"/>
      <c r="O821" s="2"/>
      <c r="P821" s="2"/>
      <c r="S821" s="2"/>
      <c r="T821" s="2"/>
      <c r="U821" s="2"/>
      <c r="V821" s="2"/>
      <c r="Y821" s="2"/>
      <c r="Z821" s="2"/>
      <c r="AA821" s="2"/>
      <c r="AB821" s="2"/>
      <c r="AC821" s="2"/>
      <c r="AD821" s="2"/>
      <c r="AG821" s="27"/>
      <c r="AH821" s="27"/>
      <c r="AI821" s="27"/>
      <c r="AJ821" s="27"/>
      <c r="AK821" s="27"/>
      <c r="AL821" s="27"/>
      <c r="AM821" s="27"/>
      <c r="AN821" s="4"/>
      <c r="AO821" s="4"/>
    </row>
    <row r="822" spans="1:41" s="5" customFormat="1" x14ac:dyDescent="0.25">
      <c r="A822" s="8"/>
      <c r="C822" s="2"/>
      <c r="D822" s="2"/>
      <c r="E822" s="8"/>
      <c r="M822" s="2"/>
      <c r="N822" s="2"/>
      <c r="O822" s="2"/>
      <c r="P822" s="2"/>
      <c r="S822" s="2"/>
      <c r="T822" s="2"/>
      <c r="U822" s="2"/>
      <c r="V822" s="2"/>
      <c r="Y822" s="2"/>
      <c r="Z822" s="2"/>
      <c r="AA822" s="2"/>
      <c r="AB822" s="2"/>
      <c r="AC822" s="2"/>
      <c r="AD822" s="2"/>
      <c r="AG822" s="27"/>
      <c r="AH822" s="27"/>
      <c r="AI822" s="27"/>
      <c r="AJ822" s="27"/>
      <c r="AK822" s="27"/>
      <c r="AL822" s="27"/>
      <c r="AM822" s="27"/>
      <c r="AN822" s="4"/>
      <c r="AO822" s="4"/>
    </row>
    <row r="823" spans="1:41" s="5" customFormat="1" x14ac:dyDescent="0.25">
      <c r="A823" s="8"/>
      <c r="C823" s="2"/>
      <c r="D823" s="2"/>
      <c r="E823" s="8"/>
      <c r="M823" s="2"/>
      <c r="N823" s="2"/>
      <c r="O823" s="2"/>
      <c r="P823" s="2"/>
      <c r="S823" s="2"/>
      <c r="T823" s="2"/>
      <c r="U823" s="2"/>
      <c r="V823" s="2"/>
      <c r="Y823" s="2"/>
      <c r="Z823" s="2"/>
      <c r="AA823" s="2"/>
      <c r="AB823" s="2"/>
      <c r="AC823" s="2"/>
      <c r="AD823" s="2"/>
      <c r="AG823" s="27"/>
      <c r="AH823" s="27"/>
      <c r="AI823" s="27"/>
      <c r="AJ823" s="27"/>
      <c r="AK823" s="27"/>
      <c r="AL823" s="27"/>
      <c r="AM823" s="27"/>
      <c r="AN823" s="4"/>
      <c r="AO823" s="4"/>
    </row>
    <row r="824" spans="1:41" s="5" customFormat="1" x14ac:dyDescent="0.25">
      <c r="A824" s="8"/>
      <c r="C824" s="2"/>
      <c r="D824" s="2"/>
      <c r="E824" s="8"/>
      <c r="M824" s="2"/>
      <c r="N824" s="2"/>
      <c r="O824" s="2"/>
      <c r="P824" s="2"/>
      <c r="S824" s="2"/>
      <c r="T824" s="2"/>
      <c r="U824" s="2"/>
      <c r="V824" s="2"/>
      <c r="Y824" s="2"/>
      <c r="Z824" s="2"/>
      <c r="AA824" s="2"/>
      <c r="AB824" s="2"/>
      <c r="AC824" s="2"/>
      <c r="AD824" s="2"/>
      <c r="AG824" s="27"/>
      <c r="AH824" s="27"/>
      <c r="AI824" s="27"/>
      <c r="AJ824" s="27"/>
      <c r="AK824" s="27"/>
      <c r="AL824" s="27"/>
      <c r="AM824" s="27"/>
      <c r="AN824" s="4"/>
      <c r="AO824" s="4"/>
    </row>
    <row r="825" spans="1:41" s="5" customFormat="1" x14ac:dyDescent="0.25">
      <c r="A825" s="8"/>
      <c r="C825" s="2"/>
      <c r="D825" s="2"/>
      <c r="E825" s="8"/>
      <c r="M825" s="2"/>
      <c r="N825" s="2"/>
      <c r="O825" s="2"/>
      <c r="P825" s="2"/>
      <c r="S825" s="2"/>
      <c r="T825" s="2"/>
      <c r="U825" s="2"/>
      <c r="V825" s="2"/>
      <c r="Y825" s="2"/>
      <c r="Z825" s="2"/>
      <c r="AA825" s="2"/>
      <c r="AB825" s="2"/>
      <c r="AC825" s="2"/>
      <c r="AD825" s="2"/>
      <c r="AG825" s="27"/>
      <c r="AH825" s="27"/>
      <c r="AI825" s="27"/>
      <c r="AJ825" s="27"/>
      <c r="AK825" s="27"/>
      <c r="AL825" s="27"/>
      <c r="AM825" s="27"/>
      <c r="AN825" s="4"/>
      <c r="AO825" s="4"/>
    </row>
    <row r="826" spans="1:41" s="5" customFormat="1" x14ac:dyDescent="0.25">
      <c r="A826" s="8"/>
      <c r="C826" s="2"/>
      <c r="D826" s="2"/>
      <c r="E826" s="8"/>
      <c r="M826" s="2"/>
      <c r="N826" s="2"/>
      <c r="O826" s="2"/>
      <c r="P826" s="2"/>
      <c r="S826" s="2"/>
      <c r="T826" s="2"/>
      <c r="U826" s="2"/>
      <c r="V826" s="2"/>
      <c r="Y826" s="2"/>
      <c r="Z826" s="2"/>
      <c r="AA826" s="2"/>
      <c r="AB826" s="2"/>
      <c r="AC826" s="2"/>
      <c r="AD826" s="2"/>
      <c r="AG826" s="27"/>
      <c r="AH826" s="27"/>
      <c r="AI826" s="27"/>
      <c r="AJ826" s="27"/>
      <c r="AK826" s="27"/>
      <c r="AL826" s="27"/>
      <c r="AM826" s="27"/>
      <c r="AN826" s="4"/>
      <c r="AO826" s="4"/>
    </row>
    <row r="827" spans="1:41" s="5" customFormat="1" x14ac:dyDescent="0.25">
      <c r="A827" s="8"/>
      <c r="C827" s="2"/>
      <c r="D827" s="2"/>
      <c r="E827" s="8"/>
      <c r="M827" s="2"/>
      <c r="N827" s="2"/>
      <c r="O827" s="2"/>
      <c r="P827" s="2"/>
      <c r="S827" s="2"/>
      <c r="T827" s="2"/>
      <c r="U827" s="2"/>
      <c r="V827" s="2"/>
      <c r="Y827" s="2"/>
      <c r="Z827" s="2"/>
      <c r="AA827" s="2"/>
      <c r="AB827" s="2"/>
      <c r="AC827" s="2"/>
      <c r="AD827" s="2"/>
      <c r="AG827" s="27"/>
      <c r="AH827" s="27"/>
      <c r="AI827" s="27"/>
      <c r="AJ827" s="27"/>
      <c r="AK827" s="27"/>
      <c r="AL827" s="27"/>
      <c r="AM827" s="27"/>
      <c r="AN827" s="4"/>
      <c r="AO827" s="4"/>
    </row>
    <row r="828" spans="1:41" s="5" customFormat="1" x14ac:dyDescent="0.25">
      <c r="A828" s="8"/>
      <c r="C828" s="2"/>
      <c r="D828" s="2"/>
      <c r="E828" s="8"/>
      <c r="M828" s="2"/>
      <c r="N828" s="2"/>
      <c r="O828" s="2"/>
      <c r="P828" s="2"/>
      <c r="S828" s="2"/>
      <c r="T828" s="2"/>
      <c r="U828" s="2"/>
      <c r="V828" s="2"/>
      <c r="Y828" s="2"/>
      <c r="Z828" s="2"/>
      <c r="AA828" s="2"/>
      <c r="AB828" s="2"/>
      <c r="AC828" s="2"/>
      <c r="AD828" s="2"/>
      <c r="AG828" s="27"/>
      <c r="AH828" s="27"/>
      <c r="AI828" s="27"/>
      <c r="AJ828" s="27"/>
      <c r="AK828" s="27"/>
      <c r="AL828" s="27"/>
      <c r="AM828" s="27"/>
      <c r="AN828" s="4"/>
      <c r="AO828" s="4"/>
    </row>
    <row r="829" spans="1:41" s="5" customFormat="1" x14ac:dyDescent="0.25">
      <c r="A829" s="8"/>
      <c r="C829" s="2"/>
      <c r="D829" s="2"/>
      <c r="E829" s="8"/>
      <c r="M829" s="2"/>
      <c r="N829" s="2"/>
      <c r="O829" s="2"/>
      <c r="P829" s="2"/>
      <c r="S829" s="2"/>
      <c r="T829" s="2"/>
      <c r="U829" s="2"/>
      <c r="V829" s="2"/>
      <c r="Y829" s="2"/>
      <c r="Z829" s="2"/>
      <c r="AA829" s="2"/>
      <c r="AB829" s="2"/>
      <c r="AC829" s="2"/>
      <c r="AD829" s="2"/>
      <c r="AG829" s="27"/>
      <c r="AH829" s="27"/>
      <c r="AI829" s="27"/>
      <c r="AJ829" s="27"/>
      <c r="AK829" s="27"/>
      <c r="AL829" s="27"/>
      <c r="AM829" s="27"/>
      <c r="AN829" s="4"/>
      <c r="AO829" s="4"/>
    </row>
    <row r="830" spans="1:41" s="5" customFormat="1" x14ac:dyDescent="0.25">
      <c r="A830" s="8"/>
      <c r="C830" s="2"/>
      <c r="D830" s="2"/>
      <c r="E830" s="8"/>
      <c r="M830" s="2"/>
      <c r="N830" s="2"/>
      <c r="O830" s="2"/>
      <c r="P830" s="2"/>
      <c r="S830" s="2"/>
      <c r="T830" s="2"/>
      <c r="U830" s="2"/>
      <c r="V830" s="2"/>
      <c r="Y830" s="2"/>
      <c r="Z830" s="2"/>
      <c r="AA830" s="2"/>
      <c r="AB830" s="2"/>
      <c r="AC830" s="2"/>
      <c r="AD830" s="2"/>
      <c r="AG830" s="27"/>
      <c r="AH830" s="27"/>
      <c r="AI830" s="27"/>
      <c r="AJ830" s="27"/>
      <c r="AK830" s="27"/>
      <c r="AL830" s="27"/>
      <c r="AM830" s="27"/>
      <c r="AN830" s="4"/>
      <c r="AO830" s="4"/>
    </row>
    <row r="831" spans="1:41" s="5" customFormat="1" x14ac:dyDescent="0.25">
      <c r="A831" s="8"/>
      <c r="C831" s="2"/>
      <c r="D831" s="2"/>
      <c r="E831" s="8"/>
      <c r="M831" s="2"/>
      <c r="N831" s="2"/>
      <c r="O831" s="2"/>
      <c r="P831" s="2"/>
      <c r="S831" s="2"/>
      <c r="T831" s="2"/>
      <c r="U831" s="2"/>
      <c r="V831" s="2"/>
      <c r="Y831" s="2"/>
      <c r="Z831" s="2"/>
      <c r="AA831" s="2"/>
      <c r="AB831" s="2"/>
      <c r="AC831" s="2"/>
      <c r="AD831" s="2"/>
      <c r="AG831" s="27"/>
      <c r="AH831" s="27"/>
      <c r="AI831" s="27"/>
      <c r="AJ831" s="27"/>
      <c r="AK831" s="27"/>
      <c r="AL831" s="27"/>
      <c r="AM831" s="27"/>
      <c r="AN831" s="4"/>
      <c r="AO831" s="4"/>
    </row>
    <row r="832" spans="1:41" s="5" customFormat="1" x14ac:dyDescent="0.25">
      <c r="A832" s="8"/>
      <c r="C832" s="2"/>
      <c r="D832" s="2"/>
      <c r="E832" s="8"/>
      <c r="M832" s="2"/>
      <c r="N832" s="2"/>
      <c r="O832" s="2"/>
      <c r="P832" s="2"/>
      <c r="S832" s="2"/>
      <c r="T832" s="2"/>
      <c r="U832" s="2"/>
      <c r="V832" s="2"/>
      <c r="Y832" s="2"/>
      <c r="Z832" s="2"/>
      <c r="AA832" s="2"/>
      <c r="AB832" s="2"/>
      <c r="AC832" s="2"/>
      <c r="AD832" s="2"/>
      <c r="AG832" s="27"/>
      <c r="AH832" s="27"/>
      <c r="AI832" s="27"/>
      <c r="AJ832" s="27"/>
      <c r="AK832" s="27"/>
      <c r="AL832" s="27"/>
      <c r="AM832" s="27"/>
      <c r="AN832" s="4"/>
      <c r="AO832" s="4"/>
    </row>
    <row r="833" spans="1:41" s="5" customFormat="1" x14ac:dyDescent="0.25">
      <c r="A833" s="8"/>
      <c r="C833" s="2"/>
      <c r="D833" s="2"/>
      <c r="E833" s="8"/>
      <c r="M833" s="2"/>
      <c r="N833" s="2"/>
      <c r="O833" s="2"/>
      <c r="P833" s="2"/>
      <c r="S833" s="2"/>
      <c r="T833" s="2"/>
      <c r="U833" s="2"/>
      <c r="V833" s="2"/>
      <c r="Y833" s="2"/>
      <c r="Z833" s="2"/>
      <c r="AA833" s="2"/>
      <c r="AB833" s="2"/>
      <c r="AC833" s="2"/>
      <c r="AD833" s="2"/>
      <c r="AG833" s="27"/>
      <c r="AH833" s="27"/>
      <c r="AI833" s="27"/>
      <c r="AJ833" s="27"/>
      <c r="AK833" s="27"/>
      <c r="AL833" s="27"/>
      <c r="AM833" s="27"/>
      <c r="AN833" s="4"/>
      <c r="AO833" s="4"/>
    </row>
    <row r="834" spans="1:41" s="5" customFormat="1" x14ac:dyDescent="0.25">
      <c r="A834" s="8"/>
      <c r="C834" s="2"/>
      <c r="D834" s="2"/>
      <c r="E834" s="8"/>
      <c r="M834" s="2"/>
      <c r="N834" s="2"/>
      <c r="O834" s="2"/>
      <c r="P834" s="2"/>
      <c r="S834" s="2"/>
      <c r="T834" s="2"/>
      <c r="U834" s="2"/>
      <c r="V834" s="2"/>
      <c r="Y834" s="2"/>
      <c r="Z834" s="2"/>
      <c r="AA834" s="2"/>
      <c r="AB834" s="2"/>
      <c r="AC834" s="2"/>
      <c r="AD834" s="2"/>
      <c r="AG834" s="27"/>
      <c r="AH834" s="27"/>
      <c r="AI834" s="27"/>
      <c r="AJ834" s="27"/>
      <c r="AK834" s="27"/>
      <c r="AL834" s="27"/>
      <c r="AM834" s="27"/>
      <c r="AN834" s="4"/>
      <c r="AO834" s="4"/>
    </row>
    <row r="835" spans="1:41" s="5" customFormat="1" x14ac:dyDescent="0.25">
      <c r="A835" s="8"/>
      <c r="C835" s="2"/>
      <c r="D835" s="2"/>
      <c r="E835" s="8"/>
      <c r="M835" s="2"/>
      <c r="N835" s="2"/>
      <c r="O835" s="2"/>
      <c r="P835" s="2"/>
      <c r="S835" s="2"/>
      <c r="T835" s="2"/>
      <c r="U835" s="2"/>
      <c r="V835" s="2"/>
      <c r="Y835" s="2"/>
      <c r="Z835" s="2"/>
      <c r="AA835" s="2"/>
      <c r="AB835" s="2"/>
      <c r="AC835" s="2"/>
      <c r="AD835" s="2"/>
      <c r="AG835" s="27"/>
      <c r="AH835" s="27"/>
      <c r="AI835" s="27"/>
      <c r="AJ835" s="27"/>
      <c r="AK835" s="27"/>
      <c r="AL835" s="27"/>
      <c r="AM835" s="27"/>
      <c r="AN835" s="4"/>
      <c r="AO835" s="4"/>
    </row>
    <row r="836" spans="1:41" s="5" customFormat="1" x14ac:dyDescent="0.25">
      <c r="A836" s="8"/>
      <c r="C836" s="2"/>
      <c r="D836" s="2"/>
      <c r="E836" s="8"/>
      <c r="M836" s="2"/>
      <c r="N836" s="2"/>
      <c r="O836" s="2"/>
      <c r="P836" s="2"/>
      <c r="S836" s="2"/>
      <c r="T836" s="2"/>
      <c r="U836" s="2"/>
      <c r="V836" s="2"/>
      <c r="Y836" s="2"/>
      <c r="Z836" s="2"/>
      <c r="AA836" s="2"/>
      <c r="AB836" s="2"/>
      <c r="AC836" s="2"/>
      <c r="AD836" s="2"/>
      <c r="AG836" s="27"/>
      <c r="AH836" s="27"/>
      <c r="AI836" s="27"/>
      <c r="AJ836" s="27"/>
      <c r="AK836" s="27"/>
      <c r="AL836" s="27"/>
      <c r="AM836" s="27"/>
      <c r="AN836" s="4"/>
      <c r="AO836" s="4"/>
    </row>
    <row r="837" spans="1:41" s="5" customFormat="1" x14ac:dyDescent="0.25">
      <c r="A837" s="8"/>
      <c r="C837" s="2"/>
      <c r="D837" s="2"/>
      <c r="E837" s="8"/>
      <c r="M837" s="2"/>
      <c r="N837" s="2"/>
      <c r="O837" s="2"/>
      <c r="P837" s="2"/>
      <c r="S837" s="2"/>
      <c r="T837" s="2"/>
      <c r="U837" s="2"/>
      <c r="V837" s="2"/>
      <c r="Y837" s="2"/>
      <c r="Z837" s="2"/>
      <c r="AA837" s="2"/>
      <c r="AB837" s="2"/>
      <c r="AC837" s="2"/>
      <c r="AD837" s="2"/>
      <c r="AG837" s="27"/>
      <c r="AH837" s="27"/>
      <c r="AI837" s="27"/>
      <c r="AJ837" s="27"/>
      <c r="AK837" s="27"/>
      <c r="AL837" s="27"/>
      <c r="AM837" s="27"/>
      <c r="AN837" s="4"/>
      <c r="AO837" s="4"/>
    </row>
    <row r="838" spans="1:41" s="5" customFormat="1" x14ac:dyDescent="0.25">
      <c r="A838" s="8"/>
      <c r="C838" s="2"/>
      <c r="D838" s="2"/>
      <c r="E838" s="8"/>
      <c r="M838" s="2"/>
      <c r="N838" s="2"/>
      <c r="O838" s="2"/>
      <c r="P838" s="2"/>
      <c r="S838" s="2"/>
      <c r="T838" s="2"/>
      <c r="U838" s="2"/>
      <c r="V838" s="2"/>
      <c r="Y838" s="2"/>
      <c r="Z838" s="2"/>
      <c r="AA838" s="2"/>
      <c r="AB838" s="2"/>
      <c r="AC838" s="2"/>
      <c r="AD838" s="2"/>
      <c r="AG838" s="27"/>
      <c r="AH838" s="27"/>
      <c r="AI838" s="27"/>
      <c r="AJ838" s="27"/>
      <c r="AK838" s="27"/>
      <c r="AL838" s="27"/>
      <c r="AM838" s="27"/>
      <c r="AN838" s="4"/>
      <c r="AO838" s="4"/>
    </row>
    <row r="839" spans="1:41" s="5" customFormat="1" x14ac:dyDescent="0.25">
      <c r="A839" s="8"/>
      <c r="C839" s="2"/>
      <c r="D839" s="2"/>
      <c r="E839" s="8"/>
      <c r="M839" s="2"/>
      <c r="N839" s="2"/>
      <c r="O839" s="2"/>
      <c r="P839" s="2"/>
      <c r="S839" s="2"/>
      <c r="T839" s="2"/>
      <c r="U839" s="2"/>
      <c r="V839" s="2"/>
      <c r="Y839" s="2"/>
      <c r="Z839" s="2"/>
      <c r="AA839" s="2"/>
      <c r="AB839" s="2"/>
      <c r="AC839" s="2"/>
      <c r="AD839" s="2"/>
      <c r="AG839" s="27"/>
      <c r="AH839" s="27"/>
      <c r="AI839" s="27"/>
      <c r="AJ839" s="27"/>
      <c r="AK839" s="27"/>
      <c r="AL839" s="27"/>
      <c r="AM839" s="27"/>
      <c r="AN839" s="4"/>
      <c r="AO839" s="4"/>
    </row>
    <row r="840" spans="1:41" s="5" customFormat="1" x14ac:dyDescent="0.25">
      <c r="A840" s="8"/>
      <c r="C840" s="2"/>
      <c r="D840" s="2"/>
      <c r="E840" s="8"/>
      <c r="M840" s="2"/>
      <c r="N840" s="2"/>
      <c r="O840" s="2"/>
      <c r="P840" s="2"/>
      <c r="S840" s="2"/>
      <c r="T840" s="2"/>
      <c r="U840" s="2"/>
      <c r="V840" s="2"/>
      <c r="Y840" s="2"/>
      <c r="Z840" s="2"/>
      <c r="AA840" s="2"/>
      <c r="AB840" s="2"/>
      <c r="AC840" s="2"/>
      <c r="AD840" s="2"/>
      <c r="AG840" s="27"/>
      <c r="AH840" s="27"/>
      <c r="AI840" s="27"/>
      <c r="AJ840" s="27"/>
      <c r="AK840" s="27"/>
      <c r="AL840" s="27"/>
      <c r="AM840" s="27"/>
      <c r="AN840" s="4"/>
      <c r="AO840" s="4"/>
    </row>
    <row r="841" spans="1:41" s="5" customFormat="1" x14ac:dyDescent="0.25">
      <c r="A841" s="8"/>
      <c r="C841" s="2"/>
      <c r="D841" s="2"/>
      <c r="E841" s="8"/>
      <c r="M841" s="2"/>
      <c r="N841" s="2"/>
      <c r="O841" s="2"/>
      <c r="P841" s="2"/>
      <c r="S841" s="2"/>
      <c r="T841" s="2"/>
      <c r="U841" s="2"/>
      <c r="V841" s="2"/>
      <c r="Y841" s="2"/>
      <c r="Z841" s="2"/>
      <c r="AA841" s="2"/>
      <c r="AB841" s="2"/>
      <c r="AC841" s="2"/>
      <c r="AD841" s="2"/>
      <c r="AG841" s="27"/>
      <c r="AH841" s="27"/>
      <c r="AI841" s="27"/>
      <c r="AJ841" s="27"/>
      <c r="AK841" s="27"/>
      <c r="AL841" s="27"/>
      <c r="AM841" s="27"/>
      <c r="AN841" s="4"/>
      <c r="AO841" s="4"/>
    </row>
    <row r="842" spans="1:41" s="5" customFormat="1" x14ac:dyDescent="0.25">
      <c r="A842" s="8"/>
      <c r="C842" s="2"/>
      <c r="D842" s="2"/>
      <c r="E842" s="8"/>
      <c r="M842" s="2"/>
      <c r="N842" s="2"/>
      <c r="O842" s="2"/>
      <c r="P842" s="2"/>
      <c r="S842" s="2"/>
      <c r="T842" s="2"/>
      <c r="U842" s="2"/>
      <c r="V842" s="2"/>
      <c r="Y842" s="2"/>
      <c r="Z842" s="2"/>
      <c r="AA842" s="2"/>
      <c r="AB842" s="2"/>
      <c r="AC842" s="2"/>
      <c r="AD842" s="2"/>
      <c r="AG842" s="27"/>
      <c r="AH842" s="27"/>
      <c r="AI842" s="27"/>
      <c r="AJ842" s="27"/>
      <c r="AK842" s="27"/>
      <c r="AL842" s="27"/>
      <c r="AM842" s="27"/>
      <c r="AN842" s="4"/>
      <c r="AO842" s="4"/>
    </row>
    <row r="843" spans="1:41" s="5" customFormat="1" x14ac:dyDescent="0.25">
      <c r="A843" s="8"/>
      <c r="C843" s="2"/>
      <c r="D843" s="2"/>
      <c r="E843" s="8"/>
      <c r="M843" s="2"/>
      <c r="N843" s="2"/>
      <c r="O843" s="2"/>
      <c r="P843" s="2"/>
      <c r="S843" s="2"/>
      <c r="T843" s="2"/>
      <c r="U843" s="2"/>
      <c r="V843" s="2"/>
      <c r="Y843" s="2"/>
      <c r="Z843" s="2"/>
      <c r="AA843" s="2"/>
      <c r="AB843" s="2"/>
      <c r="AC843" s="2"/>
      <c r="AD843" s="2"/>
      <c r="AG843" s="27"/>
      <c r="AH843" s="27"/>
      <c r="AI843" s="27"/>
      <c r="AJ843" s="27"/>
      <c r="AK843" s="27"/>
      <c r="AL843" s="27"/>
      <c r="AM843" s="27"/>
      <c r="AN843" s="4"/>
      <c r="AO843" s="4"/>
    </row>
    <row r="844" spans="1:41" s="5" customFormat="1" x14ac:dyDescent="0.25">
      <c r="A844" s="8"/>
      <c r="C844" s="2"/>
      <c r="D844" s="2"/>
      <c r="E844" s="8"/>
      <c r="M844" s="2"/>
      <c r="N844" s="2"/>
      <c r="O844" s="2"/>
      <c r="P844" s="2"/>
      <c r="S844" s="2"/>
      <c r="T844" s="2"/>
      <c r="U844" s="2"/>
      <c r="V844" s="2"/>
      <c r="Y844" s="2"/>
      <c r="Z844" s="2"/>
      <c r="AA844" s="2"/>
      <c r="AB844" s="2"/>
      <c r="AC844" s="2"/>
      <c r="AD844" s="2"/>
      <c r="AG844" s="27"/>
      <c r="AH844" s="27"/>
      <c r="AI844" s="27"/>
      <c r="AJ844" s="27"/>
      <c r="AK844" s="27"/>
      <c r="AL844" s="27"/>
      <c r="AM844" s="27"/>
      <c r="AN844" s="4"/>
      <c r="AO844" s="4"/>
    </row>
    <row r="845" spans="1:41" s="5" customFormat="1" x14ac:dyDescent="0.25">
      <c r="A845" s="8"/>
      <c r="C845" s="2"/>
      <c r="D845" s="2"/>
      <c r="E845" s="8"/>
      <c r="M845" s="2"/>
      <c r="N845" s="2"/>
      <c r="O845" s="2"/>
      <c r="P845" s="2"/>
      <c r="S845" s="2"/>
      <c r="T845" s="2"/>
      <c r="U845" s="2"/>
      <c r="V845" s="2"/>
      <c r="Y845" s="2"/>
      <c r="Z845" s="2"/>
      <c r="AA845" s="2"/>
      <c r="AB845" s="2"/>
      <c r="AC845" s="2"/>
      <c r="AD845" s="2"/>
      <c r="AG845" s="27"/>
      <c r="AH845" s="27"/>
      <c r="AI845" s="27"/>
      <c r="AJ845" s="27"/>
      <c r="AK845" s="27"/>
      <c r="AL845" s="27"/>
      <c r="AM845" s="27"/>
      <c r="AN845" s="4"/>
      <c r="AO845" s="4"/>
    </row>
    <row r="846" spans="1:41" s="5" customFormat="1" x14ac:dyDescent="0.25">
      <c r="A846" s="8"/>
      <c r="C846" s="2"/>
      <c r="D846" s="2"/>
      <c r="E846" s="8"/>
      <c r="M846" s="2"/>
      <c r="N846" s="2"/>
      <c r="O846" s="2"/>
      <c r="P846" s="2"/>
      <c r="S846" s="2"/>
      <c r="T846" s="2"/>
      <c r="U846" s="2"/>
      <c r="V846" s="2"/>
      <c r="Y846" s="2"/>
      <c r="Z846" s="2"/>
      <c r="AA846" s="2"/>
      <c r="AB846" s="2"/>
      <c r="AC846" s="2"/>
      <c r="AD846" s="2"/>
      <c r="AG846" s="27"/>
      <c r="AH846" s="27"/>
      <c r="AI846" s="27"/>
      <c r="AJ846" s="27"/>
      <c r="AK846" s="27"/>
      <c r="AL846" s="27"/>
      <c r="AM846" s="27"/>
      <c r="AN846" s="4"/>
      <c r="AO846" s="4"/>
    </row>
    <row r="847" spans="1:41" s="5" customFormat="1" x14ac:dyDescent="0.25">
      <c r="A847" s="8"/>
      <c r="C847" s="2"/>
      <c r="D847" s="2"/>
      <c r="E847" s="8"/>
      <c r="M847" s="2"/>
      <c r="N847" s="2"/>
      <c r="O847" s="2"/>
      <c r="P847" s="2"/>
      <c r="S847" s="2"/>
      <c r="T847" s="2"/>
      <c r="U847" s="2"/>
      <c r="V847" s="2"/>
      <c r="Y847" s="2"/>
      <c r="Z847" s="2"/>
      <c r="AA847" s="2"/>
      <c r="AB847" s="2"/>
      <c r="AC847" s="2"/>
      <c r="AD847" s="2"/>
      <c r="AG847" s="27"/>
      <c r="AH847" s="27"/>
      <c r="AI847" s="27"/>
      <c r="AJ847" s="27"/>
      <c r="AK847" s="27"/>
      <c r="AL847" s="27"/>
      <c r="AM847" s="27"/>
      <c r="AN847" s="4"/>
      <c r="AO847" s="4"/>
    </row>
    <row r="848" spans="1:41" s="5" customFormat="1" x14ac:dyDescent="0.25">
      <c r="A848" s="8"/>
      <c r="C848" s="2"/>
      <c r="D848" s="2"/>
      <c r="E848" s="8"/>
      <c r="M848" s="2"/>
      <c r="N848" s="2"/>
      <c r="O848" s="2"/>
      <c r="P848" s="2"/>
      <c r="S848" s="2"/>
      <c r="T848" s="2"/>
      <c r="U848" s="2"/>
      <c r="V848" s="2"/>
      <c r="Y848" s="2"/>
      <c r="Z848" s="2"/>
      <c r="AA848" s="2"/>
      <c r="AB848" s="2"/>
      <c r="AC848" s="2"/>
      <c r="AD848" s="2"/>
      <c r="AG848" s="27"/>
      <c r="AH848" s="27"/>
      <c r="AI848" s="27"/>
      <c r="AJ848" s="27"/>
      <c r="AK848" s="27"/>
      <c r="AL848" s="27"/>
      <c r="AM848" s="27"/>
      <c r="AN848" s="4"/>
      <c r="AO848" s="4"/>
    </row>
    <row r="849" spans="1:41" s="5" customFormat="1" x14ac:dyDescent="0.25">
      <c r="A849" s="8"/>
      <c r="C849" s="2"/>
      <c r="D849" s="2"/>
      <c r="E849" s="8"/>
      <c r="M849" s="2"/>
      <c r="N849" s="2"/>
      <c r="O849" s="2"/>
      <c r="P849" s="2"/>
      <c r="S849" s="2"/>
      <c r="T849" s="2"/>
      <c r="U849" s="2"/>
      <c r="V849" s="2"/>
      <c r="Y849" s="2"/>
      <c r="Z849" s="2"/>
      <c r="AA849" s="2"/>
      <c r="AB849" s="2"/>
      <c r="AC849" s="2"/>
      <c r="AD849" s="2"/>
      <c r="AG849" s="27"/>
      <c r="AH849" s="27"/>
      <c r="AI849" s="27"/>
      <c r="AJ849" s="27"/>
      <c r="AK849" s="27"/>
      <c r="AL849" s="27"/>
      <c r="AM849" s="27"/>
      <c r="AN849" s="4"/>
      <c r="AO849" s="4"/>
    </row>
    <row r="850" spans="1:41" s="5" customFormat="1" x14ac:dyDescent="0.25">
      <c r="A850" s="8"/>
      <c r="C850" s="2"/>
      <c r="D850" s="2"/>
      <c r="E850" s="8"/>
      <c r="M850" s="2"/>
      <c r="N850" s="2"/>
      <c r="O850" s="2"/>
      <c r="P850" s="2"/>
      <c r="S850" s="2"/>
      <c r="T850" s="2"/>
      <c r="U850" s="2"/>
      <c r="V850" s="2"/>
      <c r="Y850" s="2"/>
      <c r="Z850" s="2"/>
      <c r="AA850" s="2"/>
      <c r="AB850" s="2"/>
      <c r="AC850" s="2"/>
      <c r="AD850" s="2"/>
      <c r="AG850" s="27"/>
      <c r="AH850" s="27"/>
      <c r="AI850" s="27"/>
      <c r="AJ850" s="27"/>
      <c r="AK850" s="27"/>
      <c r="AL850" s="27"/>
      <c r="AM850" s="27"/>
      <c r="AN850" s="4"/>
      <c r="AO850" s="4"/>
    </row>
    <row r="851" spans="1:41" s="5" customFormat="1" x14ac:dyDescent="0.25">
      <c r="A851" s="8"/>
      <c r="C851" s="2"/>
      <c r="D851" s="2"/>
      <c r="E851" s="8"/>
      <c r="M851" s="2"/>
      <c r="N851" s="2"/>
      <c r="O851" s="2"/>
      <c r="P851" s="2"/>
      <c r="S851" s="2"/>
      <c r="T851" s="2"/>
      <c r="U851" s="2"/>
      <c r="V851" s="2"/>
      <c r="Y851" s="2"/>
      <c r="Z851" s="2"/>
      <c r="AA851" s="2"/>
      <c r="AB851" s="2"/>
      <c r="AC851" s="2"/>
      <c r="AD851" s="2"/>
      <c r="AG851" s="27"/>
      <c r="AH851" s="27"/>
      <c r="AI851" s="27"/>
      <c r="AJ851" s="27"/>
      <c r="AK851" s="27"/>
      <c r="AL851" s="27"/>
      <c r="AM851" s="27"/>
      <c r="AN851" s="4"/>
      <c r="AO851" s="4"/>
    </row>
    <row r="852" spans="1:41" s="5" customFormat="1" x14ac:dyDescent="0.25">
      <c r="A852" s="8"/>
      <c r="C852" s="2"/>
      <c r="D852" s="2"/>
      <c r="E852" s="8"/>
      <c r="M852" s="2"/>
      <c r="N852" s="2"/>
      <c r="O852" s="2"/>
      <c r="P852" s="2"/>
      <c r="S852" s="2"/>
      <c r="T852" s="2"/>
      <c r="U852" s="2"/>
      <c r="V852" s="2"/>
      <c r="Y852" s="2"/>
      <c r="Z852" s="2"/>
      <c r="AA852" s="2"/>
      <c r="AB852" s="2"/>
      <c r="AC852" s="2"/>
      <c r="AD852" s="2"/>
      <c r="AG852" s="27"/>
      <c r="AH852" s="27"/>
      <c r="AI852" s="27"/>
      <c r="AJ852" s="27"/>
      <c r="AK852" s="27"/>
      <c r="AL852" s="27"/>
      <c r="AM852" s="27"/>
      <c r="AN852" s="4"/>
      <c r="AO852" s="4"/>
    </row>
    <row r="853" spans="1:41" s="5" customFormat="1" x14ac:dyDescent="0.25">
      <c r="A853" s="8"/>
      <c r="C853" s="2"/>
      <c r="D853" s="2"/>
      <c r="E853" s="8"/>
      <c r="M853" s="2"/>
      <c r="N853" s="2"/>
      <c r="O853" s="2"/>
      <c r="P853" s="2"/>
      <c r="S853" s="2"/>
      <c r="T853" s="2"/>
      <c r="U853" s="2"/>
      <c r="V853" s="2"/>
      <c r="Y853" s="2"/>
      <c r="Z853" s="2"/>
      <c r="AA853" s="2"/>
      <c r="AB853" s="2"/>
      <c r="AC853" s="2"/>
      <c r="AD853" s="2"/>
      <c r="AG853" s="27"/>
      <c r="AH853" s="27"/>
      <c r="AI853" s="27"/>
      <c r="AJ853" s="27"/>
      <c r="AK853" s="27"/>
      <c r="AL853" s="27"/>
      <c r="AM853" s="27"/>
      <c r="AN853" s="4"/>
      <c r="AO853" s="4"/>
    </row>
    <row r="854" spans="1:41" s="5" customFormat="1" x14ac:dyDescent="0.25">
      <c r="A854" s="8"/>
      <c r="C854" s="2"/>
      <c r="D854" s="2"/>
      <c r="E854" s="8"/>
      <c r="M854" s="2"/>
      <c r="N854" s="2"/>
      <c r="O854" s="2"/>
      <c r="P854" s="2"/>
      <c r="S854" s="2"/>
      <c r="T854" s="2"/>
      <c r="U854" s="2"/>
      <c r="V854" s="2"/>
      <c r="Y854" s="2"/>
      <c r="Z854" s="2"/>
      <c r="AA854" s="2"/>
      <c r="AB854" s="2"/>
      <c r="AC854" s="2"/>
      <c r="AD854" s="2"/>
      <c r="AG854" s="27"/>
      <c r="AH854" s="27"/>
      <c r="AI854" s="27"/>
      <c r="AJ854" s="27"/>
      <c r="AK854" s="27"/>
      <c r="AL854" s="27"/>
      <c r="AM854" s="27"/>
      <c r="AN854" s="4"/>
      <c r="AO854" s="4"/>
    </row>
    <row r="855" spans="1:41" s="5" customFormat="1" x14ac:dyDescent="0.25">
      <c r="A855" s="8"/>
      <c r="C855" s="2"/>
      <c r="D855" s="2"/>
      <c r="E855" s="8"/>
      <c r="M855" s="2"/>
      <c r="N855" s="2"/>
      <c r="O855" s="2"/>
      <c r="P855" s="2"/>
      <c r="S855" s="2"/>
      <c r="T855" s="2"/>
      <c r="U855" s="2"/>
      <c r="V855" s="2"/>
      <c r="Y855" s="2"/>
      <c r="Z855" s="2"/>
      <c r="AA855" s="2"/>
      <c r="AB855" s="2"/>
      <c r="AC855" s="2"/>
      <c r="AD855" s="2"/>
      <c r="AG855" s="27"/>
      <c r="AH855" s="27"/>
      <c r="AI855" s="27"/>
      <c r="AJ855" s="27"/>
      <c r="AK855" s="27"/>
      <c r="AL855" s="27"/>
      <c r="AM855" s="27"/>
      <c r="AN855" s="4"/>
      <c r="AO855" s="4"/>
    </row>
    <row r="856" spans="1:41" s="5" customFormat="1" x14ac:dyDescent="0.25">
      <c r="A856" s="8"/>
      <c r="C856" s="2"/>
      <c r="D856" s="2"/>
      <c r="E856" s="8"/>
      <c r="M856" s="2"/>
      <c r="N856" s="2"/>
      <c r="O856" s="2"/>
      <c r="P856" s="2"/>
      <c r="S856" s="2"/>
      <c r="T856" s="2"/>
      <c r="U856" s="2"/>
      <c r="V856" s="2"/>
      <c r="Y856" s="2"/>
      <c r="Z856" s="2"/>
      <c r="AA856" s="2"/>
      <c r="AB856" s="2"/>
      <c r="AC856" s="2"/>
      <c r="AD856" s="2"/>
      <c r="AG856" s="27"/>
      <c r="AH856" s="27"/>
      <c r="AI856" s="27"/>
      <c r="AJ856" s="27"/>
      <c r="AK856" s="27"/>
      <c r="AL856" s="27"/>
      <c r="AM856" s="27"/>
      <c r="AN856" s="4"/>
      <c r="AO856" s="4"/>
    </row>
    <row r="857" spans="1:41" s="5" customFormat="1" x14ac:dyDescent="0.25">
      <c r="A857" s="8"/>
      <c r="C857" s="2"/>
      <c r="D857" s="2"/>
      <c r="E857" s="8"/>
      <c r="M857" s="2"/>
      <c r="N857" s="2"/>
      <c r="O857" s="2"/>
      <c r="P857" s="2"/>
      <c r="S857" s="2"/>
      <c r="T857" s="2"/>
      <c r="U857" s="2"/>
      <c r="V857" s="2"/>
      <c r="Y857" s="2"/>
      <c r="Z857" s="2"/>
      <c r="AA857" s="2"/>
      <c r="AB857" s="2"/>
      <c r="AC857" s="2"/>
      <c r="AD857" s="2"/>
      <c r="AG857" s="27"/>
      <c r="AH857" s="27"/>
      <c r="AI857" s="27"/>
      <c r="AJ857" s="27"/>
      <c r="AK857" s="27"/>
      <c r="AL857" s="27"/>
      <c r="AM857" s="27"/>
      <c r="AN857" s="4"/>
      <c r="AO857" s="4"/>
    </row>
    <row r="858" spans="1:41" s="5" customFormat="1" x14ac:dyDescent="0.25">
      <c r="A858" s="8"/>
      <c r="C858" s="2"/>
      <c r="D858" s="2"/>
      <c r="E858" s="8"/>
      <c r="M858" s="2"/>
      <c r="N858" s="2"/>
      <c r="O858" s="2"/>
      <c r="P858" s="2"/>
      <c r="S858" s="2"/>
      <c r="T858" s="2"/>
      <c r="U858" s="2"/>
      <c r="V858" s="2"/>
      <c r="Y858" s="2"/>
      <c r="Z858" s="2"/>
      <c r="AA858" s="2"/>
      <c r="AB858" s="2"/>
      <c r="AC858" s="2"/>
      <c r="AD858" s="2"/>
      <c r="AG858" s="27"/>
      <c r="AH858" s="27"/>
      <c r="AI858" s="27"/>
      <c r="AJ858" s="27"/>
      <c r="AK858" s="27"/>
      <c r="AL858" s="27"/>
      <c r="AM858" s="27"/>
      <c r="AN858" s="4"/>
      <c r="AO858" s="4"/>
    </row>
    <row r="859" spans="1:41" s="5" customFormat="1" x14ac:dyDescent="0.25">
      <c r="A859" s="8"/>
      <c r="C859" s="2"/>
      <c r="D859" s="2"/>
      <c r="E859" s="8"/>
      <c r="M859" s="2"/>
      <c r="N859" s="2"/>
      <c r="O859" s="2"/>
      <c r="P859" s="2"/>
      <c r="S859" s="2"/>
      <c r="T859" s="2"/>
      <c r="U859" s="2"/>
      <c r="V859" s="2"/>
      <c r="Y859" s="2"/>
      <c r="Z859" s="2"/>
      <c r="AA859" s="2"/>
      <c r="AB859" s="2"/>
      <c r="AC859" s="2"/>
      <c r="AD859" s="2"/>
      <c r="AG859" s="27"/>
      <c r="AH859" s="27"/>
      <c r="AI859" s="27"/>
      <c r="AJ859" s="27"/>
      <c r="AK859" s="27"/>
      <c r="AL859" s="27"/>
      <c r="AM859" s="27"/>
      <c r="AN859" s="4"/>
      <c r="AO859" s="4"/>
    </row>
    <row r="860" spans="1:41" s="5" customFormat="1" x14ac:dyDescent="0.25">
      <c r="A860" s="8"/>
      <c r="C860" s="2"/>
      <c r="D860" s="2"/>
      <c r="E860" s="8"/>
      <c r="M860" s="2"/>
      <c r="N860" s="2"/>
      <c r="O860" s="2"/>
      <c r="P860" s="2"/>
      <c r="S860" s="2"/>
      <c r="T860" s="2"/>
      <c r="U860" s="2"/>
      <c r="V860" s="2"/>
      <c r="Y860" s="2"/>
      <c r="Z860" s="2"/>
      <c r="AA860" s="2"/>
      <c r="AB860" s="2"/>
      <c r="AC860" s="2"/>
      <c r="AD860" s="2"/>
      <c r="AG860" s="27"/>
      <c r="AH860" s="27"/>
      <c r="AI860" s="27"/>
      <c r="AJ860" s="27"/>
      <c r="AK860" s="27"/>
      <c r="AL860" s="27"/>
      <c r="AM860" s="27"/>
      <c r="AN860" s="4"/>
      <c r="AO860" s="4"/>
    </row>
    <row r="861" spans="1:41" s="5" customFormat="1" x14ac:dyDescent="0.25">
      <c r="A861" s="8"/>
      <c r="C861" s="2"/>
      <c r="D861" s="2"/>
      <c r="E861" s="8"/>
      <c r="M861" s="2"/>
      <c r="N861" s="2"/>
      <c r="O861" s="2"/>
      <c r="P861" s="2"/>
      <c r="S861" s="2"/>
      <c r="T861" s="2"/>
      <c r="U861" s="2"/>
      <c r="V861" s="2"/>
      <c r="Y861" s="2"/>
      <c r="Z861" s="2"/>
      <c r="AA861" s="2"/>
      <c r="AB861" s="2"/>
      <c r="AC861" s="2"/>
      <c r="AD861" s="2"/>
      <c r="AG861" s="27"/>
      <c r="AH861" s="27"/>
      <c r="AI861" s="27"/>
      <c r="AJ861" s="27"/>
      <c r="AK861" s="27"/>
      <c r="AL861" s="27"/>
      <c r="AM861" s="27"/>
      <c r="AN861" s="4"/>
      <c r="AO861" s="4"/>
    </row>
    <row r="862" spans="1:41" s="5" customFormat="1" x14ac:dyDescent="0.25">
      <c r="A862" s="8"/>
      <c r="C862" s="2"/>
      <c r="D862" s="2"/>
      <c r="E862" s="8"/>
      <c r="M862" s="2"/>
      <c r="N862" s="2"/>
      <c r="O862" s="2"/>
      <c r="P862" s="2"/>
      <c r="S862" s="2"/>
      <c r="T862" s="2"/>
      <c r="U862" s="2"/>
      <c r="V862" s="2"/>
      <c r="Y862" s="2"/>
      <c r="Z862" s="2"/>
      <c r="AA862" s="2"/>
      <c r="AB862" s="2"/>
      <c r="AC862" s="2"/>
      <c r="AD862" s="2"/>
      <c r="AG862" s="27"/>
      <c r="AH862" s="27"/>
      <c r="AI862" s="27"/>
      <c r="AJ862" s="27"/>
      <c r="AK862" s="27"/>
      <c r="AL862" s="27"/>
      <c r="AM862" s="27"/>
      <c r="AN862" s="4"/>
      <c r="AO862" s="4"/>
    </row>
    <row r="863" spans="1:41" s="5" customFormat="1" x14ac:dyDescent="0.25">
      <c r="A863" s="8"/>
      <c r="C863" s="2"/>
      <c r="D863" s="2"/>
      <c r="E863" s="8"/>
      <c r="M863" s="2"/>
      <c r="N863" s="2"/>
      <c r="O863" s="2"/>
      <c r="P863" s="2"/>
      <c r="S863" s="2"/>
      <c r="T863" s="2"/>
      <c r="U863" s="2"/>
      <c r="V863" s="2"/>
      <c r="Y863" s="2"/>
      <c r="Z863" s="2"/>
      <c r="AA863" s="2"/>
      <c r="AB863" s="2"/>
      <c r="AC863" s="2"/>
      <c r="AD863" s="2"/>
      <c r="AG863" s="27"/>
      <c r="AH863" s="27"/>
      <c r="AI863" s="27"/>
      <c r="AJ863" s="27"/>
      <c r="AK863" s="27"/>
      <c r="AL863" s="27"/>
      <c r="AM863" s="27"/>
      <c r="AN863" s="4"/>
      <c r="AO863" s="4"/>
    </row>
    <row r="864" spans="1:41" s="5" customFormat="1" x14ac:dyDescent="0.25">
      <c r="A864" s="8"/>
      <c r="C864" s="2"/>
      <c r="D864" s="2"/>
      <c r="E864" s="8"/>
      <c r="M864" s="2"/>
      <c r="N864" s="2"/>
      <c r="O864" s="2"/>
      <c r="P864" s="2"/>
      <c r="S864" s="2"/>
      <c r="T864" s="2"/>
      <c r="U864" s="2"/>
      <c r="V864" s="2"/>
      <c r="Y864" s="2"/>
      <c r="Z864" s="2"/>
      <c r="AA864" s="2"/>
      <c r="AB864" s="2"/>
      <c r="AC864" s="2"/>
      <c r="AD864" s="2"/>
      <c r="AG864" s="27"/>
      <c r="AH864" s="27"/>
      <c r="AI864" s="27"/>
      <c r="AJ864" s="27"/>
      <c r="AK864" s="27"/>
      <c r="AL864" s="27"/>
      <c r="AM864" s="27"/>
      <c r="AN864" s="4"/>
      <c r="AO864" s="4"/>
    </row>
    <row r="865" spans="1:41" s="5" customFormat="1" x14ac:dyDescent="0.25">
      <c r="A865" s="8"/>
      <c r="C865" s="2"/>
      <c r="D865" s="2"/>
      <c r="E865" s="8"/>
      <c r="M865" s="2"/>
      <c r="N865" s="2"/>
      <c r="O865" s="2"/>
      <c r="P865" s="2"/>
      <c r="S865" s="2"/>
      <c r="T865" s="2"/>
      <c r="U865" s="2"/>
      <c r="V865" s="2"/>
      <c r="Y865" s="2"/>
      <c r="Z865" s="2"/>
      <c r="AA865" s="2"/>
      <c r="AB865" s="2"/>
      <c r="AC865" s="2"/>
      <c r="AD865" s="2"/>
      <c r="AG865" s="27"/>
      <c r="AH865" s="27"/>
      <c r="AI865" s="27"/>
      <c r="AJ865" s="27"/>
      <c r="AK865" s="27"/>
      <c r="AL865" s="27"/>
      <c r="AM865" s="27"/>
      <c r="AN865" s="4"/>
      <c r="AO865" s="4"/>
    </row>
    <row r="866" spans="1:41" s="5" customFormat="1" x14ac:dyDescent="0.25">
      <c r="A866" s="8"/>
      <c r="C866" s="2"/>
      <c r="D866" s="2"/>
      <c r="E866" s="8"/>
      <c r="M866" s="2"/>
      <c r="N866" s="2"/>
      <c r="O866" s="2"/>
      <c r="P866" s="2"/>
      <c r="S866" s="2"/>
      <c r="T866" s="2"/>
      <c r="U866" s="2"/>
      <c r="V866" s="2"/>
      <c r="Y866" s="2"/>
      <c r="Z866" s="2"/>
      <c r="AA866" s="2"/>
      <c r="AB866" s="2"/>
      <c r="AC866" s="2"/>
      <c r="AD866" s="2"/>
      <c r="AG866" s="27"/>
      <c r="AH866" s="27"/>
      <c r="AI866" s="27"/>
      <c r="AJ866" s="27"/>
      <c r="AK866" s="27"/>
      <c r="AL866" s="27"/>
      <c r="AM866" s="27"/>
      <c r="AN866" s="4"/>
      <c r="AO866" s="4"/>
    </row>
    <row r="867" spans="1:41" s="5" customFormat="1" x14ac:dyDescent="0.25">
      <c r="A867" s="8"/>
      <c r="C867" s="2"/>
      <c r="D867" s="2"/>
      <c r="E867" s="8"/>
      <c r="M867" s="2"/>
      <c r="N867" s="2"/>
      <c r="O867" s="2"/>
      <c r="P867" s="2"/>
      <c r="S867" s="2"/>
      <c r="T867" s="2"/>
      <c r="U867" s="2"/>
      <c r="V867" s="2"/>
      <c r="Y867" s="2"/>
      <c r="Z867" s="2"/>
      <c r="AA867" s="2"/>
      <c r="AB867" s="2"/>
      <c r="AC867" s="2"/>
      <c r="AD867" s="2"/>
      <c r="AG867" s="27"/>
      <c r="AH867" s="27"/>
      <c r="AI867" s="27"/>
      <c r="AJ867" s="27"/>
      <c r="AK867" s="27"/>
      <c r="AL867" s="27"/>
      <c r="AM867" s="27"/>
      <c r="AN867" s="4"/>
      <c r="AO867" s="4"/>
    </row>
    <row r="868" spans="1:41" s="5" customFormat="1" x14ac:dyDescent="0.25">
      <c r="A868" s="8"/>
      <c r="C868" s="2"/>
      <c r="D868" s="2"/>
      <c r="E868" s="8"/>
      <c r="M868" s="2"/>
      <c r="N868" s="2"/>
      <c r="O868" s="2"/>
      <c r="P868" s="2"/>
      <c r="S868" s="2"/>
      <c r="T868" s="2"/>
      <c r="U868" s="2"/>
      <c r="V868" s="2"/>
      <c r="Y868" s="2"/>
      <c r="Z868" s="2"/>
      <c r="AA868" s="2"/>
      <c r="AB868" s="2"/>
      <c r="AC868" s="2"/>
      <c r="AD868" s="2"/>
      <c r="AG868" s="27"/>
      <c r="AH868" s="27"/>
      <c r="AI868" s="27"/>
      <c r="AJ868" s="27"/>
      <c r="AK868" s="27"/>
      <c r="AL868" s="27"/>
      <c r="AM868" s="27"/>
      <c r="AN868" s="4"/>
      <c r="AO868" s="4"/>
    </row>
    <row r="869" spans="1:41" s="5" customFormat="1" x14ac:dyDescent="0.25">
      <c r="A869" s="8"/>
      <c r="C869" s="2"/>
      <c r="D869" s="2"/>
      <c r="E869" s="8"/>
      <c r="M869" s="2"/>
      <c r="N869" s="2"/>
      <c r="O869" s="2"/>
      <c r="P869" s="2"/>
      <c r="S869" s="2"/>
      <c r="T869" s="2"/>
      <c r="U869" s="2"/>
      <c r="V869" s="2"/>
      <c r="Y869" s="2"/>
      <c r="Z869" s="2"/>
      <c r="AA869" s="2"/>
      <c r="AB869" s="2"/>
      <c r="AC869" s="2"/>
      <c r="AD869" s="2"/>
      <c r="AG869" s="27"/>
      <c r="AH869" s="27"/>
      <c r="AI869" s="27"/>
      <c r="AJ869" s="27"/>
      <c r="AK869" s="27"/>
      <c r="AL869" s="27"/>
      <c r="AM869" s="27"/>
      <c r="AN869" s="4"/>
      <c r="AO869" s="4"/>
    </row>
    <row r="870" spans="1:41" s="5" customFormat="1" x14ac:dyDescent="0.25">
      <c r="A870" s="8"/>
      <c r="C870" s="2"/>
      <c r="D870" s="2"/>
      <c r="E870" s="8"/>
      <c r="M870" s="2"/>
      <c r="N870" s="2"/>
      <c r="O870" s="2"/>
      <c r="P870" s="2"/>
      <c r="S870" s="2"/>
      <c r="T870" s="2"/>
      <c r="U870" s="2"/>
      <c r="V870" s="2"/>
      <c r="Y870" s="2"/>
      <c r="Z870" s="2"/>
      <c r="AA870" s="2"/>
      <c r="AB870" s="2"/>
      <c r="AC870" s="2"/>
      <c r="AD870" s="2"/>
      <c r="AG870" s="27"/>
      <c r="AH870" s="27"/>
      <c r="AI870" s="27"/>
      <c r="AJ870" s="27"/>
      <c r="AK870" s="27"/>
      <c r="AL870" s="27"/>
      <c r="AM870" s="27"/>
      <c r="AN870" s="4"/>
      <c r="AO870" s="4"/>
    </row>
    <row r="871" spans="1:41" s="5" customFormat="1" x14ac:dyDescent="0.25">
      <c r="A871" s="8"/>
      <c r="C871" s="2"/>
      <c r="D871" s="2"/>
      <c r="E871" s="8"/>
      <c r="M871" s="2"/>
      <c r="N871" s="2"/>
      <c r="O871" s="2"/>
      <c r="P871" s="2"/>
      <c r="S871" s="2"/>
      <c r="T871" s="2"/>
      <c r="U871" s="2"/>
      <c r="V871" s="2"/>
      <c r="Y871" s="2"/>
      <c r="Z871" s="2"/>
      <c r="AA871" s="2"/>
      <c r="AB871" s="2"/>
      <c r="AC871" s="2"/>
      <c r="AD871" s="2"/>
      <c r="AG871" s="27"/>
      <c r="AH871" s="27"/>
      <c r="AI871" s="27"/>
      <c r="AJ871" s="27"/>
      <c r="AK871" s="27"/>
      <c r="AL871" s="27"/>
      <c r="AM871" s="27"/>
      <c r="AN871" s="4"/>
      <c r="AO871" s="4"/>
    </row>
    <row r="872" spans="1:41" s="5" customFormat="1" x14ac:dyDescent="0.25">
      <c r="A872" s="8"/>
      <c r="C872" s="2"/>
      <c r="D872" s="2"/>
      <c r="E872" s="8"/>
      <c r="M872" s="2"/>
      <c r="N872" s="2"/>
      <c r="O872" s="2"/>
      <c r="P872" s="2"/>
      <c r="S872" s="2"/>
      <c r="T872" s="2"/>
      <c r="U872" s="2"/>
      <c r="V872" s="2"/>
      <c r="Y872" s="2"/>
      <c r="Z872" s="2"/>
      <c r="AA872" s="2"/>
      <c r="AB872" s="2"/>
      <c r="AC872" s="2"/>
      <c r="AD872" s="2"/>
      <c r="AG872" s="27"/>
      <c r="AH872" s="27"/>
      <c r="AI872" s="27"/>
      <c r="AJ872" s="27"/>
      <c r="AK872" s="27"/>
      <c r="AL872" s="27"/>
      <c r="AM872" s="27"/>
      <c r="AN872" s="4"/>
      <c r="AO872" s="4"/>
    </row>
    <row r="873" spans="1:41" s="5" customFormat="1" x14ac:dyDescent="0.25">
      <c r="A873" s="8"/>
      <c r="C873" s="2"/>
      <c r="D873" s="2"/>
      <c r="E873" s="8"/>
      <c r="M873" s="2"/>
      <c r="N873" s="2"/>
      <c r="O873" s="2"/>
      <c r="P873" s="2"/>
      <c r="S873" s="2"/>
      <c r="T873" s="2"/>
      <c r="U873" s="2"/>
      <c r="V873" s="2"/>
      <c r="Y873" s="2"/>
      <c r="Z873" s="2"/>
      <c r="AA873" s="2"/>
      <c r="AB873" s="2"/>
      <c r="AC873" s="2"/>
      <c r="AD873" s="2"/>
      <c r="AG873" s="27"/>
      <c r="AH873" s="27"/>
      <c r="AI873" s="27"/>
      <c r="AJ873" s="27"/>
      <c r="AK873" s="27"/>
      <c r="AL873" s="27"/>
      <c r="AM873" s="27"/>
      <c r="AN873" s="4"/>
      <c r="AO873" s="4"/>
    </row>
    <row r="874" spans="1:41" s="5" customFormat="1" x14ac:dyDescent="0.25">
      <c r="A874" s="8"/>
      <c r="C874" s="2"/>
      <c r="D874" s="2"/>
      <c r="E874" s="8"/>
      <c r="M874" s="2"/>
      <c r="N874" s="2"/>
      <c r="O874" s="2"/>
      <c r="P874" s="2"/>
      <c r="S874" s="2"/>
      <c r="T874" s="2"/>
      <c r="U874" s="2"/>
      <c r="V874" s="2"/>
      <c r="Y874" s="2"/>
      <c r="Z874" s="2"/>
      <c r="AA874" s="2"/>
      <c r="AB874" s="2"/>
      <c r="AC874" s="2"/>
      <c r="AD874" s="2"/>
      <c r="AG874" s="27"/>
      <c r="AH874" s="27"/>
      <c r="AI874" s="27"/>
      <c r="AJ874" s="27"/>
      <c r="AK874" s="27"/>
      <c r="AL874" s="27"/>
      <c r="AM874" s="27"/>
      <c r="AN874" s="4"/>
      <c r="AO874" s="4"/>
    </row>
    <row r="875" spans="1:41" s="5" customFormat="1" x14ac:dyDescent="0.25">
      <c r="A875" s="8"/>
      <c r="C875" s="2"/>
      <c r="D875" s="2"/>
      <c r="E875" s="8"/>
      <c r="M875" s="2"/>
      <c r="N875" s="2"/>
      <c r="O875" s="2"/>
      <c r="P875" s="2"/>
      <c r="S875" s="2"/>
      <c r="T875" s="2"/>
      <c r="U875" s="2"/>
      <c r="V875" s="2"/>
      <c r="Y875" s="2"/>
      <c r="Z875" s="2"/>
      <c r="AA875" s="2"/>
      <c r="AB875" s="2"/>
      <c r="AC875" s="2"/>
      <c r="AD875" s="2"/>
      <c r="AG875" s="27"/>
      <c r="AH875" s="27"/>
      <c r="AI875" s="27"/>
      <c r="AJ875" s="27"/>
      <c r="AK875" s="27"/>
      <c r="AL875" s="27"/>
      <c r="AM875" s="27"/>
      <c r="AN875" s="4"/>
      <c r="AO875" s="4"/>
    </row>
    <row r="876" spans="1:41" s="5" customFormat="1" x14ac:dyDescent="0.25">
      <c r="A876" s="8"/>
      <c r="C876" s="2"/>
      <c r="D876" s="2"/>
      <c r="E876" s="8"/>
      <c r="M876" s="2"/>
      <c r="N876" s="2"/>
      <c r="O876" s="2"/>
      <c r="P876" s="2"/>
      <c r="S876" s="2"/>
      <c r="T876" s="2"/>
      <c r="U876" s="2"/>
      <c r="V876" s="2"/>
      <c r="Y876" s="2"/>
      <c r="Z876" s="2"/>
      <c r="AA876" s="2"/>
      <c r="AB876" s="2"/>
      <c r="AC876" s="2"/>
      <c r="AD876" s="2"/>
      <c r="AG876" s="27"/>
      <c r="AH876" s="27"/>
      <c r="AI876" s="27"/>
      <c r="AJ876" s="27"/>
      <c r="AK876" s="27"/>
      <c r="AL876" s="27"/>
      <c r="AM876" s="27"/>
      <c r="AN876" s="4"/>
      <c r="AO876" s="4"/>
    </row>
    <row r="877" spans="1:41" s="5" customFormat="1" x14ac:dyDescent="0.25">
      <c r="A877" s="8"/>
      <c r="C877" s="2"/>
      <c r="D877" s="2"/>
      <c r="E877" s="8"/>
      <c r="M877" s="2"/>
      <c r="N877" s="2"/>
      <c r="O877" s="2"/>
      <c r="P877" s="2"/>
      <c r="S877" s="2"/>
      <c r="T877" s="2"/>
      <c r="U877" s="2"/>
      <c r="V877" s="2"/>
      <c r="Y877" s="2"/>
      <c r="Z877" s="2"/>
      <c r="AA877" s="2"/>
      <c r="AB877" s="2"/>
      <c r="AC877" s="2"/>
      <c r="AD877" s="2"/>
      <c r="AG877" s="27"/>
      <c r="AH877" s="27"/>
      <c r="AI877" s="27"/>
      <c r="AJ877" s="27"/>
      <c r="AK877" s="27"/>
      <c r="AL877" s="27"/>
      <c r="AM877" s="27"/>
      <c r="AN877" s="4"/>
      <c r="AO877" s="4"/>
    </row>
    <row r="878" spans="1:41" s="5" customFormat="1" x14ac:dyDescent="0.25">
      <c r="A878" s="8"/>
      <c r="C878" s="2"/>
      <c r="D878" s="2"/>
      <c r="E878" s="8"/>
      <c r="M878" s="2"/>
      <c r="N878" s="2"/>
      <c r="O878" s="2"/>
      <c r="P878" s="2"/>
      <c r="S878" s="2"/>
      <c r="T878" s="2"/>
      <c r="U878" s="2"/>
      <c r="V878" s="2"/>
      <c r="Y878" s="2"/>
      <c r="Z878" s="2"/>
      <c r="AA878" s="2"/>
      <c r="AB878" s="2"/>
      <c r="AC878" s="2"/>
      <c r="AD878" s="2"/>
      <c r="AG878" s="27"/>
      <c r="AH878" s="27"/>
      <c r="AI878" s="27"/>
      <c r="AJ878" s="27"/>
      <c r="AK878" s="27"/>
      <c r="AL878" s="27"/>
      <c r="AM878" s="27"/>
      <c r="AN878" s="4"/>
      <c r="AO878" s="4"/>
    </row>
    <row r="879" spans="1:41" s="5" customFormat="1" x14ac:dyDescent="0.25">
      <c r="A879" s="8"/>
      <c r="C879" s="2"/>
      <c r="D879" s="2"/>
      <c r="E879" s="8"/>
      <c r="M879" s="2"/>
      <c r="N879" s="2"/>
      <c r="O879" s="2"/>
      <c r="P879" s="2"/>
      <c r="S879" s="2"/>
      <c r="T879" s="2"/>
      <c r="U879" s="2"/>
      <c r="V879" s="2"/>
      <c r="Y879" s="2"/>
      <c r="Z879" s="2"/>
      <c r="AA879" s="2"/>
      <c r="AB879" s="2"/>
      <c r="AC879" s="2"/>
      <c r="AD879" s="2"/>
      <c r="AG879" s="27"/>
      <c r="AH879" s="27"/>
      <c r="AI879" s="27"/>
      <c r="AJ879" s="27"/>
      <c r="AK879" s="27"/>
      <c r="AL879" s="27"/>
      <c r="AM879" s="27"/>
      <c r="AN879" s="4"/>
      <c r="AO879" s="4"/>
    </row>
    <row r="880" spans="1:41" s="5" customFormat="1" x14ac:dyDescent="0.25">
      <c r="A880" s="8"/>
      <c r="C880" s="2"/>
      <c r="D880" s="2"/>
      <c r="E880" s="8"/>
      <c r="M880" s="2"/>
      <c r="N880" s="2"/>
      <c r="O880" s="2"/>
      <c r="P880" s="2"/>
      <c r="S880" s="2"/>
      <c r="T880" s="2"/>
      <c r="U880" s="2"/>
      <c r="V880" s="2"/>
      <c r="Y880" s="2"/>
      <c r="Z880" s="2"/>
      <c r="AA880" s="2"/>
      <c r="AB880" s="2"/>
      <c r="AC880" s="2"/>
      <c r="AD880" s="2"/>
      <c r="AG880" s="27"/>
      <c r="AH880" s="27"/>
      <c r="AI880" s="27"/>
      <c r="AJ880" s="27"/>
      <c r="AK880" s="27"/>
      <c r="AL880" s="27"/>
      <c r="AM880" s="27"/>
      <c r="AN880" s="4"/>
      <c r="AO880" s="4"/>
    </row>
    <row r="881" spans="1:41" s="5" customFormat="1" x14ac:dyDescent="0.25">
      <c r="A881" s="8"/>
      <c r="C881" s="2"/>
      <c r="D881" s="2"/>
      <c r="E881" s="8"/>
      <c r="M881" s="2"/>
      <c r="N881" s="2"/>
      <c r="O881" s="2"/>
      <c r="P881" s="2"/>
      <c r="S881" s="2"/>
      <c r="T881" s="2"/>
      <c r="U881" s="2"/>
      <c r="V881" s="2"/>
      <c r="Y881" s="2"/>
      <c r="Z881" s="2"/>
      <c r="AA881" s="2"/>
      <c r="AB881" s="2"/>
      <c r="AC881" s="2"/>
      <c r="AD881" s="2"/>
      <c r="AG881" s="27"/>
      <c r="AH881" s="27"/>
      <c r="AI881" s="27"/>
      <c r="AJ881" s="27"/>
      <c r="AK881" s="27"/>
      <c r="AL881" s="27"/>
      <c r="AM881" s="27"/>
      <c r="AN881" s="4"/>
      <c r="AO881" s="4"/>
    </row>
    <row r="882" spans="1:41" s="5" customFormat="1" x14ac:dyDescent="0.25">
      <c r="A882" s="8"/>
      <c r="C882" s="2"/>
      <c r="D882" s="2"/>
      <c r="E882" s="8"/>
      <c r="M882" s="2"/>
      <c r="N882" s="2"/>
      <c r="O882" s="2"/>
      <c r="P882" s="2"/>
      <c r="S882" s="2"/>
      <c r="T882" s="2"/>
      <c r="U882" s="2"/>
      <c r="V882" s="2"/>
      <c r="Y882" s="2"/>
      <c r="Z882" s="2"/>
      <c r="AA882" s="2"/>
      <c r="AB882" s="2"/>
      <c r="AC882" s="2"/>
      <c r="AD882" s="2"/>
      <c r="AG882" s="27"/>
      <c r="AH882" s="27"/>
      <c r="AI882" s="27"/>
      <c r="AJ882" s="27"/>
      <c r="AK882" s="27"/>
      <c r="AL882" s="27"/>
      <c r="AM882" s="27"/>
      <c r="AN882" s="4"/>
      <c r="AO882" s="4"/>
    </row>
    <row r="883" spans="1:41" s="5" customFormat="1" x14ac:dyDescent="0.25">
      <c r="A883" s="8"/>
      <c r="C883" s="2"/>
      <c r="D883" s="2"/>
      <c r="E883" s="8"/>
      <c r="M883" s="2"/>
      <c r="N883" s="2"/>
      <c r="O883" s="2"/>
      <c r="P883" s="2"/>
      <c r="S883" s="2"/>
      <c r="T883" s="2"/>
      <c r="U883" s="2"/>
      <c r="V883" s="2"/>
      <c r="Y883" s="2"/>
      <c r="Z883" s="2"/>
      <c r="AA883" s="2"/>
      <c r="AB883" s="2"/>
      <c r="AC883" s="2"/>
      <c r="AD883" s="2"/>
      <c r="AG883" s="27"/>
      <c r="AH883" s="27"/>
      <c r="AI883" s="27"/>
      <c r="AJ883" s="27"/>
      <c r="AK883" s="27"/>
      <c r="AL883" s="27"/>
      <c r="AM883" s="27"/>
      <c r="AN883" s="4"/>
      <c r="AO883" s="4"/>
    </row>
    <row r="884" spans="1:41" s="5" customFormat="1" x14ac:dyDescent="0.25">
      <c r="A884" s="8"/>
      <c r="C884" s="2"/>
      <c r="D884" s="2"/>
      <c r="E884" s="8"/>
      <c r="M884" s="2"/>
      <c r="N884" s="2"/>
      <c r="O884" s="2"/>
      <c r="P884" s="2"/>
      <c r="S884" s="2"/>
      <c r="T884" s="2"/>
      <c r="U884" s="2"/>
      <c r="V884" s="2"/>
      <c r="Y884" s="2"/>
      <c r="Z884" s="2"/>
      <c r="AA884" s="2"/>
      <c r="AB884" s="2"/>
      <c r="AC884" s="2"/>
      <c r="AD884" s="2"/>
      <c r="AG884" s="27"/>
      <c r="AH884" s="27"/>
      <c r="AI884" s="27"/>
      <c r="AJ884" s="27"/>
      <c r="AK884" s="27"/>
      <c r="AL884" s="27"/>
      <c r="AM884" s="27"/>
      <c r="AN884" s="4"/>
      <c r="AO884" s="4"/>
    </row>
    <row r="885" spans="1:41" s="5" customFormat="1" x14ac:dyDescent="0.25">
      <c r="A885" s="8"/>
      <c r="C885" s="2"/>
      <c r="D885" s="2"/>
      <c r="E885" s="8"/>
      <c r="M885" s="2"/>
      <c r="N885" s="2"/>
      <c r="O885" s="2"/>
      <c r="P885" s="2"/>
      <c r="S885" s="2"/>
      <c r="T885" s="2"/>
      <c r="U885" s="2"/>
      <c r="V885" s="2"/>
      <c r="Y885" s="2"/>
      <c r="Z885" s="2"/>
      <c r="AA885" s="2"/>
      <c r="AB885" s="2"/>
      <c r="AC885" s="2"/>
      <c r="AD885" s="2"/>
      <c r="AG885" s="27"/>
      <c r="AH885" s="27"/>
      <c r="AI885" s="27"/>
      <c r="AJ885" s="27"/>
      <c r="AK885" s="27"/>
      <c r="AL885" s="27"/>
      <c r="AM885" s="27"/>
      <c r="AN885" s="4"/>
      <c r="AO885" s="4"/>
    </row>
    <row r="886" spans="1:41" s="5" customFormat="1" x14ac:dyDescent="0.25">
      <c r="A886" s="8"/>
      <c r="C886" s="2"/>
      <c r="D886" s="2"/>
      <c r="E886" s="8"/>
      <c r="M886" s="2"/>
      <c r="N886" s="2"/>
      <c r="O886" s="2"/>
      <c r="P886" s="2"/>
      <c r="S886" s="2"/>
      <c r="T886" s="2"/>
      <c r="U886" s="2"/>
      <c r="V886" s="2"/>
      <c r="Y886" s="2"/>
      <c r="Z886" s="2"/>
      <c r="AA886" s="2"/>
      <c r="AB886" s="2"/>
      <c r="AC886" s="2"/>
      <c r="AD886" s="2"/>
      <c r="AG886" s="27"/>
      <c r="AH886" s="27"/>
      <c r="AI886" s="27"/>
      <c r="AJ886" s="27"/>
      <c r="AK886" s="27"/>
      <c r="AL886" s="27"/>
      <c r="AM886" s="27"/>
      <c r="AN886" s="4"/>
      <c r="AO886" s="4"/>
    </row>
    <row r="887" spans="1:41" s="5" customFormat="1" x14ac:dyDescent="0.25">
      <c r="A887" s="8"/>
      <c r="C887" s="2"/>
      <c r="D887" s="2"/>
      <c r="E887" s="8"/>
      <c r="M887" s="2"/>
      <c r="N887" s="2"/>
      <c r="O887" s="2"/>
      <c r="P887" s="2"/>
      <c r="S887" s="2"/>
      <c r="T887" s="2"/>
      <c r="U887" s="2"/>
      <c r="V887" s="2"/>
      <c r="Y887" s="2"/>
      <c r="Z887" s="2"/>
      <c r="AA887" s="2"/>
      <c r="AB887" s="2"/>
      <c r="AC887" s="2"/>
      <c r="AD887" s="2"/>
      <c r="AG887" s="27"/>
      <c r="AH887" s="27"/>
      <c r="AI887" s="27"/>
      <c r="AJ887" s="27"/>
      <c r="AK887" s="27"/>
      <c r="AL887" s="27"/>
      <c r="AM887" s="27"/>
      <c r="AN887" s="4"/>
      <c r="AO887" s="4"/>
    </row>
    <row r="888" spans="1:41" s="5" customFormat="1" x14ac:dyDescent="0.25">
      <c r="A888" s="8"/>
      <c r="C888" s="2"/>
      <c r="D888" s="2"/>
      <c r="E888" s="8"/>
      <c r="M888" s="2"/>
      <c r="N888" s="2"/>
      <c r="O888" s="2"/>
      <c r="P888" s="2"/>
      <c r="S888" s="2"/>
      <c r="T888" s="2"/>
      <c r="U888" s="2"/>
      <c r="V888" s="2"/>
      <c r="Y888" s="2"/>
      <c r="Z888" s="2"/>
      <c r="AA888" s="2"/>
      <c r="AB888" s="2"/>
      <c r="AC888" s="2"/>
      <c r="AD888" s="2"/>
      <c r="AG888" s="27"/>
      <c r="AH888" s="27"/>
      <c r="AI888" s="27"/>
      <c r="AJ888" s="27"/>
      <c r="AK888" s="27"/>
      <c r="AL888" s="27"/>
      <c r="AM888" s="27"/>
      <c r="AN888" s="4"/>
      <c r="AO888" s="4"/>
    </row>
    <row r="889" spans="1:41" s="5" customFormat="1" x14ac:dyDescent="0.25">
      <c r="A889" s="8"/>
      <c r="C889" s="2"/>
      <c r="D889" s="2"/>
      <c r="E889" s="8"/>
      <c r="M889" s="2"/>
      <c r="N889" s="2"/>
      <c r="O889" s="2"/>
      <c r="P889" s="2"/>
      <c r="S889" s="2"/>
      <c r="T889" s="2"/>
      <c r="U889" s="2"/>
      <c r="V889" s="2"/>
      <c r="Y889" s="2"/>
      <c r="Z889" s="2"/>
      <c r="AA889" s="2"/>
      <c r="AB889" s="2"/>
      <c r="AC889" s="2"/>
      <c r="AD889" s="2"/>
      <c r="AG889" s="27"/>
      <c r="AH889" s="27"/>
      <c r="AI889" s="27"/>
      <c r="AJ889" s="27"/>
      <c r="AK889" s="27"/>
      <c r="AL889" s="27"/>
      <c r="AM889" s="27"/>
      <c r="AN889" s="4"/>
      <c r="AO889" s="4"/>
    </row>
    <row r="890" spans="1:41" s="5" customFormat="1" x14ac:dyDescent="0.25">
      <c r="A890" s="8"/>
      <c r="C890" s="2"/>
      <c r="D890" s="2"/>
      <c r="E890" s="8"/>
      <c r="M890" s="2"/>
      <c r="N890" s="2"/>
      <c r="O890" s="2"/>
      <c r="P890" s="2"/>
      <c r="S890" s="2"/>
      <c r="T890" s="2"/>
      <c r="U890" s="2"/>
      <c r="V890" s="2"/>
      <c r="Y890" s="2"/>
      <c r="Z890" s="2"/>
      <c r="AA890" s="2"/>
      <c r="AB890" s="2"/>
      <c r="AC890" s="2"/>
      <c r="AD890" s="2"/>
      <c r="AG890" s="27"/>
      <c r="AH890" s="27"/>
      <c r="AI890" s="27"/>
      <c r="AJ890" s="27"/>
      <c r="AK890" s="27"/>
      <c r="AL890" s="27"/>
      <c r="AM890" s="27"/>
      <c r="AN890" s="4"/>
      <c r="AO890" s="4"/>
    </row>
    <row r="891" spans="1:41" s="5" customFormat="1" x14ac:dyDescent="0.25">
      <c r="A891" s="8"/>
      <c r="C891" s="2"/>
      <c r="D891" s="2"/>
      <c r="E891" s="8"/>
      <c r="M891" s="2"/>
      <c r="N891" s="2"/>
      <c r="O891" s="2"/>
      <c r="P891" s="2"/>
      <c r="S891" s="2"/>
      <c r="T891" s="2"/>
      <c r="U891" s="2"/>
      <c r="V891" s="2"/>
      <c r="Y891" s="2"/>
      <c r="Z891" s="2"/>
      <c r="AA891" s="2"/>
      <c r="AB891" s="2"/>
      <c r="AC891" s="2"/>
      <c r="AD891" s="2"/>
      <c r="AG891" s="27"/>
      <c r="AH891" s="27"/>
      <c r="AI891" s="27"/>
      <c r="AJ891" s="27"/>
      <c r="AK891" s="27"/>
      <c r="AL891" s="27"/>
      <c r="AM891" s="27"/>
      <c r="AN891" s="4"/>
      <c r="AO891" s="4"/>
    </row>
    <row r="892" spans="1:41" s="5" customFormat="1" x14ac:dyDescent="0.25">
      <c r="A892" s="8"/>
      <c r="C892" s="2"/>
      <c r="D892" s="2"/>
      <c r="E892" s="8"/>
      <c r="M892" s="2"/>
      <c r="N892" s="2"/>
      <c r="O892" s="2"/>
      <c r="P892" s="2"/>
      <c r="S892" s="2"/>
      <c r="T892" s="2"/>
      <c r="U892" s="2"/>
      <c r="V892" s="2"/>
      <c r="Y892" s="2"/>
      <c r="Z892" s="2"/>
      <c r="AA892" s="2"/>
      <c r="AB892" s="2"/>
      <c r="AC892" s="2"/>
      <c r="AD892" s="2"/>
      <c r="AG892" s="27"/>
      <c r="AH892" s="27"/>
      <c r="AI892" s="27"/>
      <c r="AJ892" s="27"/>
      <c r="AK892" s="27"/>
      <c r="AL892" s="27"/>
      <c r="AM892" s="27"/>
      <c r="AN892" s="4"/>
      <c r="AO892" s="4"/>
    </row>
    <row r="893" spans="1:41" s="5" customFormat="1" x14ac:dyDescent="0.25">
      <c r="A893" s="8"/>
      <c r="C893" s="2"/>
      <c r="D893" s="2"/>
      <c r="E893" s="8"/>
      <c r="M893" s="2"/>
      <c r="N893" s="2"/>
      <c r="O893" s="2"/>
      <c r="P893" s="2"/>
      <c r="S893" s="2"/>
      <c r="T893" s="2"/>
      <c r="U893" s="2"/>
      <c r="V893" s="2"/>
      <c r="Y893" s="2"/>
      <c r="Z893" s="2"/>
      <c r="AA893" s="2"/>
      <c r="AB893" s="2"/>
      <c r="AC893" s="2"/>
      <c r="AD893" s="2"/>
      <c r="AG893" s="27"/>
      <c r="AH893" s="27"/>
      <c r="AI893" s="27"/>
      <c r="AJ893" s="27"/>
      <c r="AK893" s="27"/>
      <c r="AL893" s="27"/>
      <c r="AM893" s="27"/>
      <c r="AN893" s="4"/>
      <c r="AO893" s="4"/>
    </row>
    <row r="894" spans="1:41" s="5" customFormat="1" x14ac:dyDescent="0.25">
      <c r="A894" s="8"/>
      <c r="C894" s="2"/>
      <c r="D894" s="2"/>
      <c r="E894" s="8"/>
      <c r="M894" s="2"/>
      <c r="N894" s="2"/>
      <c r="O894" s="2"/>
      <c r="P894" s="2"/>
      <c r="S894" s="2"/>
      <c r="T894" s="2"/>
      <c r="U894" s="2"/>
      <c r="V894" s="2"/>
      <c r="Y894" s="2"/>
      <c r="Z894" s="2"/>
      <c r="AA894" s="2"/>
      <c r="AB894" s="2"/>
      <c r="AC894" s="2"/>
      <c r="AD894" s="2"/>
      <c r="AG894" s="27"/>
      <c r="AH894" s="27"/>
      <c r="AI894" s="27"/>
      <c r="AJ894" s="27"/>
      <c r="AK894" s="27"/>
      <c r="AL894" s="27"/>
      <c r="AM894" s="27"/>
      <c r="AN894" s="4"/>
      <c r="AO894" s="4"/>
    </row>
    <row r="895" spans="1:41" s="5" customFormat="1" x14ac:dyDescent="0.25">
      <c r="A895" s="8"/>
      <c r="C895" s="2"/>
      <c r="D895" s="2"/>
      <c r="E895" s="8"/>
      <c r="M895" s="2"/>
      <c r="N895" s="2"/>
      <c r="O895" s="2"/>
      <c r="P895" s="2"/>
      <c r="S895" s="2"/>
      <c r="T895" s="2"/>
      <c r="U895" s="2"/>
      <c r="V895" s="2"/>
      <c r="Y895" s="2"/>
      <c r="Z895" s="2"/>
      <c r="AA895" s="2"/>
      <c r="AB895" s="2"/>
      <c r="AC895" s="2"/>
      <c r="AD895" s="2"/>
      <c r="AG895" s="27"/>
      <c r="AH895" s="27"/>
      <c r="AI895" s="27"/>
      <c r="AJ895" s="27"/>
      <c r="AK895" s="27"/>
      <c r="AL895" s="27"/>
      <c r="AM895" s="27"/>
      <c r="AN895" s="4"/>
      <c r="AO895" s="4"/>
    </row>
    <row r="896" spans="1:41" s="5" customFormat="1" x14ac:dyDescent="0.25">
      <c r="A896" s="8"/>
      <c r="C896" s="2"/>
      <c r="D896" s="2"/>
      <c r="E896" s="8"/>
      <c r="M896" s="2"/>
      <c r="N896" s="2"/>
      <c r="O896" s="2"/>
      <c r="P896" s="2"/>
      <c r="S896" s="2"/>
      <c r="T896" s="2"/>
      <c r="U896" s="2"/>
      <c r="V896" s="2"/>
      <c r="Y896" s="2"/>
      <c r="Z896" s="2"/>
      <c r="AA896" s="2"/>
      <c r="AB896" s="2"/>
      <c r="AC896" s="2"/>
      <c r="AD896" s="2"/>
      <c r="AG896" s="27"/>
      <c r="AH896" s="27"/>
      <c r="AI896" s="27"/>
      <c r="AJ896" s="27"/>
      <c r="AK896" s="27"/>
      <c r="AL896" s="27"/>
      <c r="AM896" s="27"/>
      <c r="AN896" s="4"/>
      <c r="AO896" s="4"/>
    </row>
    <row r="897" spans="1:41" s="5" customFormat="1" x14ac:dyDescent="0.25">
      <c r="A897" s="8"/>
      <c r="C897" s="2"/>
      <c r="D897" s="2"/>
      <c r="E897" s="8"/>
      <c r="M897" s="2"/>
      <c r="N897" s="2"/>
      <c r="O897" s="2"/>
      <c r="P897" s="2"/>
      <c r="S897" s="2"/>
      <c r="T897" s="2"/>
      <c r="U897" s="2"/>
      <c r="V897" s="2"/>
      <c r="Y897" s="2"/>
      <c r="Z897" s="2"/>
      <c r="AA897" s="2"/>
      <c r="AB897" s="2"/>
      <c r="AC897" s="2"/>
      <c r="AD897" s="2"/>
      <c r="AG897" s="27"/>
      <c r="AH897" s="27"/>
      <c r="AI897" s="27"/>
      <c r="AJ897" s="27"/>
      <c r="AK897" s="27"/>
      <c r="AL897" s="27"/>
      <c r="AM897" s="27"/>
      <c r="AN897" s="4"/>
      <c r="AO897" s="4"/>
    </row>
    <row r="898" spans="1:41" s="5" customFormat="1" x14ac:dyDescent="0.25">
      <c r="A898" s="8"/>
      <c r="C898" s="2"/>
      <c r="D898" s="2"/>
      <c r="E898" s="8"/>
      <c r="M898" s="2"/>
      <c r="N898" s="2"/>
      <c r="O898" s="2"/>
      <c r="P898" s="2"/>
      <c r="S898" s="2"/>
      <c r="T898" s="2"/>
      <c r="U898" s="2"/>
      <c r="V898" s="2"/>
      <c r="Y898" s="2"/>
      <c r="Z898" s="2"/>
      <c r="AA898" s="2"/>
      <c r="AB898" s="2"/>
      <c r="AC898" s="2"/>
      <c r="AD898" s="2"/>
      <c r="AG898" s="27"/>
      <c r="AH898" s="27"/>
      <c r="AI898" s="27"/>
      <c r="AJ898" s="27"/>
      <c r="AK898" s="27"/>
      <c r="AL898" s="27"/>
      <c r="AM898" s="27"/>
      <c r="AN898" s="4"/>
      <c r="AO898" s="4"/>
    </row>
    <row r="899" spans="1:41" s="5" customFormat="1" x14ac:dyDescent="0.25">
      <c r="A899" s="8"/>
      <c r="C899" s="2"/>
      <c r="D899" s="2"/>
      <c r="E899" s="8"/>
      <c r="M899" s="2"/>
      <c r="N899" s="2"/>
      <c r="O899" s="2"/>
      <c r="P899" s="2"/>
      <c r="S899" s="2"/>
      <c r="T899" s="2"/>
      <c r="U899" s="2"/>
      <c r="V899" s="2"/>
      <c r="Y899" s="2"/>
      <c r="Z899" s="2"/>
      <c r="AA899" s="2"/>
      <c r="AB899" s="2"/>
      <c r="AC899" s="2"/>
      <c r="AD899" s="2"/>
      <c r="AG899" s="27"/>
      <c r="AH899" s="27"/>
      <c r="AI899" s="27"/>
      <c r="AJ899" s="27"/>
      <c r="AK899" s="27"/>
      <c r="AL899" s="27"/>
      <c r="AM899" s="27"/>
      <c r="AN899" s="4"/>
      <c r="AO899" s="4"/>
    </row>
    <row r="900" spans="1:41" s="5" customFormat="1" x14ac:dyDescent="0.25">
      <c r="A900" s="8"/>
      <c r="C900" s="2"/>
      <c r="D900" s="2"/>
      <c r="E900" s="8"/>
      <c r="M900" s="2"/>
      <c r="N900" s="2"/>
      <c r="O900" s="2"/>
      <c r="P900" s="2"/>
      <c r="S900" s="2"/>
      <c r="T900" s="2"/>
      <c r="U900" s="2"/>
      <c r="V900" s="2"/>
      <c r="Y900" s="2"/>
      <c r="Z900" s="2"/>
      <c r="AA900" s="2"/>
      <c r="AB900" s="2"/>
      <c r="AC900" s="2"/>
      <c r="AD900" s="2"/>
      <c r="AG900" s="27"/>
      <c r="AH900" s="27"/>
      <c r="AI900" s="27"/>
      <c r="AJ900" s="27"/>
      <c r="AK900" s="27"/>
      <c r="AL900" s="27"/>
      <c r="AM900" s="27"/>
      <c r="AN900" s="4"/>
      <c r="AO900" s="4"/>
    </row>
    <row r="901" spans="1:41" s="5" customFormat="1" x14ac:dyDescent="0.25">
      <c r="A901" s="8"/>
      <c r="C901" s="2"/>
      <c r="D901" s="2"/>
      <c r="E901" s="8"/>
      <c r="M901" s="2"/>
      <c r="N901" s="2"/>
      <c r="O901" s="2"/>
      <c r="P901" s="2"/>
      <c r="S901" s="2"/>
      <c r="T901" s="2"/>
      <c r="U901" s="2"/>
      <c r="V901" s="2"/>
      <c r="Y901" s="2"/>
      <c r="Z901" s="2"/>
      <c r="AA901" s="2"/>
      <c r="AB901" s="2"/>
      <c r="AC901" s="2"/>
      <c r="AD901" s="2"/>
      <c r="AG901" s="27"/>
      <c r="AH901" s="27"/>
      <c r="AI901" s="27"/>
      <c r="AJ901" s="27"/>
      <c r="AK901" s="27"/>
      <c r="AL901" s="27"/>
      <c r="AM901" s="27"/>
      <c r="AN901" s="4"/>
      <c r="AO901" s="4"/>
    </row>
    <row r="902" spans="1:41" s="5" customFormat="1" x14ac:dyDescent="0.25">
      <c r="A902" s="8"/>
      <c r="C902" s="2"/>
      <c r="D902" s="2"/>
      <c r="E902" s="8"/>
      <c r="M902" s="2"/>
      <c r="N902" s="2"/>
      <c r="O902" s="2"/>
      <c r="P902" s="2"/>
      <c r="S902" s="2"/>
      <c r="T902" s="2"/>
      <c r="U902" s="2"/>
      <c r="V902" s="2"/>
      <c r="Y902" s="2"/>
      <c r="Z902" s="2"/>
      <c r="AA902" s="2"/>
      <c r="AB902" s="2"/>
      <c r="AC902" s="2"/>
      <c r="AD902" s="2"/>
      <c r="AG902" s="27"/>
      <c r="AH902" s="27"/>
      <c r="AI902" s="27"/>
      <c r="AJ902" s="27"/>
      <c r="AK902" s="27"/>
      <c r="AL902" s="27"/>
      <c r="AM902" s="27"/>
      <c r="AN902" s="4"/>
      <c r="AO902" s="4"/>
    </row>
    <row r="903" spans="1:41" s="5" customFormat="1" x14ac:dyDescent="0.25">
      <c r="A903" s="8"/>
      <c r="C903" s="2"/>
      <c r="D903" s="2"/>
      <c r="E903" s="8"/>
      <c r="M903" s="2"/>
      <c r="N903" s="2"/>
      <c r="O903" s="2"/>
      <c r="P903" s="2"/>
      <c r="S903" s="2"/>
      <c r="T903" s="2"/>
      <c r="U903" s="2"/>
      <c r="V903" s="2"/>
      <c r="Y903" s="2"/>
      <c r="Z903" s="2"/>
      <c r="AA903" s="2"/>
      <c r="AB903" s="2"/>
      <c r="AC903" s="2"/>
      <c r="AD903" s="2"/>
      <c r="AG903" s="27"/>
      <c r="AH903" s="27"/>
      <c r="AI903" s="27"/>
      <c r="AJ903" s="27"/>
      <c r="AK903" s="27"/>
      <c r="AL903" s="27"/>
      <c r="AM903" s="27"/>
      <c r="AN903" s="4"/>
      <c r="AO903" s="4"/>
    </row>
    <row r="904" spans="1:41" s="5" customFormat="1" x14ac:dyDescent="0.25">
      <c r="A904" s="8"/>
      <c r="C904" s="2"/>
      <c r="D904" s="2"/>
      <c r="E904" s="8"/>
      <c r="M904" s="2"/>
      <c r="N904" s="2"/>
      <c r="O904" s="2"/>
      <c r="P904" s="2"/>
      <c r="S904" s="2"/>
      <c r="T904" s="2"/>
      <c r="U904" s="2"/>
      <c r="V904" s="2"/>
      <c r="Y904" s="2"/>
      <c r="Z904" s="2"/>
      <c r="AA904" s="2"/>
      <c r="AB904" s="2"/>
      <c r="AC904" s="2"/>
      <c r="AD904" s="2"/>
      <c r="AG904" s="27"/>
      <c r="AH904" s="27"/>
      <c r="AI904" s="27"/>
      <c r="AJ904" s="27"/>
      <c r="AK904" s="27"/>
      <c r="AL904" s="27"/>
      <c r="AM904" s="27"/>
      <c r="AN904" s="4"/>
      <c r="AO904" s="4"/>
    </row>
    <row r="905" spans="1:41" s="5" customFormat="1" x14ac:dyDescent="0.25">
      <c r="A905" s="8"/>
      <c r="C905" s="2"/>
      <c r="D905" s="2"/>
      <c r="E905" s="8"/>
      <c r="M905" s="2"/>
      <c r="N905" s="2"/>
      <c r="O905" s="2"/>
      <c r="P905" s="2"/>
      <c r="S905" s="2"/>
      <c r="T905" s="2"/>
      <c r="U905" s="2"/>
      <c r="V905" s="2"/>
      <c r="Y905" s="2"/>
      <c r="Z905" s="2"/>
      <c r="AA905" s="2"/>
      <c r="AB905" s="2"/>
      <c r="AC905" s="2"/>
      <c r="AD905" s="2"/>
      <c r="AG905" s="27"/>
      <c r="AH905" s="27"/>
      <c r="AI905" s="27"/>
      <c r="AJ905" s="27"/>
      <c r="AK905" s="27"/>
      <c r="AL905" s="27"/>
      <c r="AM905" s="27"/>
      <c r="AN905" s="4"/>
      <c r="AO905" s="4"/>
    </row>
    <row r="906" spans="1:41" s="5" customFormat="1" x14ac:dyDescent="0.25">
      <c r="A906" s="8"/>
      <c r="C906" s="2"/>
      <c r="D906" s="2"/>
      <c r="E906" s="8"/>
      <c r="M906" s="2"/>
      <c r="N906" s="2"/>
      <c r="O906" s="2"/>
      <c r="P906" s="2"/>
      <c r="S906" s="2"/>
      <c r="T906" s="2"/>
      <c r="U906" s="2"/>
      <c r="V906" s="2"/>
      <c r="Y906" s="2"/>
      <c r="Z906" s="2"/>
      <c r="AA906" s="2"/>
      <c r="AB906" s="2"/>
      <c r="AC906" s="2"/>
      <c r="AD906" s="2"/>
      <c r="AG906" s="27"/>
      <c r="AH906" s="27"/>
      <c r="AI906" s="27"/>
      <c r="AJ906" s="27"/>
      <c r="AK906" s="27"/>
      <c r="AL906" s="27"/>
      <c r="AM906" s="27"/>
      <c r="AN906" s="4"/>
      <c r="AO906" s="4"/>
    </row>
    <row r="907" spans="1:41" s="5" customFormat="1" x14ac:dyDescent="0.25">
      <c r="A907" s="8"/>
      <c r="C907" s="2"/>
      <c r="D907" s="2"/>
      <c r="E907" s="8"/>
      <c r="M907" s="2"/>
      <c r="N907" s="2"/>
      <c r="O907" s="2"/>
      <c r="P907" s="2"/>
      <c r="S907" s="2"/>
      <c r="T907" s="2"/>
      <c r="U907" s="2"/>
      <c r="V907" s="2"/>
      <c r="Y907" s="2"/>
      <c r="Z907" s="2"/>
      <c r="AA907" s="2"/>
      <c r="AB907" s="2"/>
      <c r="AC907" s="2"/>
      <c r="AD907" s="2"/>
      <c r="AG907" s="27"/>
      <c r="AH907" s="27"/>
      <c r="AI907" s="27"/>
      <c r="AJ907" s="27"/>
      <c r="AK907" s="27"/>
      <c r="AL907" s="27"/>
      <c r="AM907" s="27"/>
      <c r="AN907" s="4"/>
      <c r="AO907" s="4"/>
    </row>
    <row r="908" spans="1:41" s="5" customFormat="1" x14ac:dyDescent="0.25">
      <c r="A908" s="8"/>
      <c r="C908" s="2"/>
      <c r="D908" s="2"/>
      <c r="E908" s="8"/>
      <c r="M908" s="2"/>
      <c r="N908" s="2"/>
      <c r="O908" s="2"/>
      <c r="P908" s="2"/>
      <c r="S908" s="2"/>
      <c r="T908" s="2"/>
      <c r="U908" s="2"/>
      <c r="V908" s="2"/>
      <c r="Y908" s="2"/>
      <c r="Z908" s="2"/>
      <c r="AA908" s="2"/>
      <c r="AB908" s="2"/>
      <c r="AC908" s="2"/>
      <c r="AD908" s="2"/>
      <c r="AG908" s="27"/>
      <c r="AH908" s="27"/>
      <c r="AI908" s="27"/>
      <c r="AJ908" s="27"/>
      <c r="AK908" s="27"/>
      <c r="AL908" s="27"/>
      <c r="AM908" s="27"/>
      <c r="AN908" s="4"/>
      <c r="AO908" s="4"/>
    </row>
    <row r="909" spans="1:41" s="5" customFormat="1" x14ac:dyDescent="0.25">
      <c r="A909" s="8"/>
      <c r="C909" s="2"/>
      <c r="D909" s="2"/>
      <c r="E909" s="8"/>
      <c r="M909" s="2"/>
      <c r="N909" s="2"/>
      <c r="O909" s="2"/>
      <c r="P909" s="2"/>
      <c r="S909" s="2"/>
      <c r="T909" s="2"/>
      <c r="U909" s="2"/>
      <c r="V909" s="2"/>
      <c r="Y909" s="2"/>
      <c r="Z909" s="2"/>
      <c r="AA909" s="2"/>
      <c r="AB909" s="2"/>
      <c r="AC909" s="2"/>
      <c r="AD909" s="2"/>
      <c r="AG909" s="27"/>
      <c r="AH909" s="27"/>
      <c r="AI909" s="27"/>
      <c r="AJ909" s="27"/>
      <c r="AK909" s="27"/>
      <c r="AL909" s="27"/>
      <c r="AM909" s="27"/>
      <c r="AN909" s="4"/>
      <c r="AO909" s="4"/>
    </row>
    <row r="910" spans="1:41" s="5" customFormat="1" x14ac:dyDescent="0.25">
      <c r="A910" s="8"/>
      <c r="C910" s="2"/>
      <c r="D910" s="2"/>
      <c r="E910" s="8"/>
      <c r="M910" s="2"/>
      <c r="N910" s="2"/>
      <c r="O910" s="2"/>
      <c r="P910" s="2"/>
      <c r="S910" s="2"/>
      <c r="T910" s="2"/>
      <c r="U910" s="2"/>
      <c r="V910" s="2"/>
      <c r="Y910" s="2"/>
      <c r="Z910" s="2"/>
      <c r="AA910" s="2"/>
      <c r="AB910" s="2"/>
      <c r="AC910" s="2"/>
      <c r="AD910" s="2"/>
      <c r="AG910" s="27"/>
      <c r="AH910" s="27"/>
      <c r="AI910" s="27"/>
      <c r="AJ910" s="27"/>
      <c r="AK910" s="27"/>
      <c r="AL910" s="27"/>
      <c r="AM910" s="27"/>
      <c r="AN910" s="4"/>
      <c r="AO910" s="4"/>
    </row>
    <row r="911" spans="1:41" s="5" customFormat="1" x14ac:dyDescent="0.25">
      <c r="A911" s="8"/>
      <c r="C911" s="2"/>
      <c r="D911" s="2"/>
      <c r="E911" s="8"/>
      <c r="M911" s="2"/>
      <c r="N911" s="2"/>
      <c r="O911" s="2"/>
      <c r="P911" s="2"/>
      <c r="S911" s="2"/>
      <c r="T911" s="2"/>
      <c r="U911" s="2"/>
      <c r="V911" s="2"/>
      <c r="Y911" s="2"/>
      <c r="Z911" s="2"/>
      <c r="AA911" s="2"/>
      <c r="AB911" s="2"/>
      <c r="AC911" s="2"/>
      <c r="AD911" s="2"/>
      <c r="AG911" s="27"/>
      <c r="AH911" s="27"/>
      <c r="AI911" s="27"/>
      <c r="AJ911" s="27"/>
      <c r="AK911" s="27"/>
      <c r="AL911" s="27"/>
      <c r="AM911" s="27"/>
      <c r="AN911" s="4"/>
      <c r="AO911" s="4"/>
    </row>
    <row r="912" spans="1:41" s="5" customFormat="1" x14ac:dyDescent="0.25">
      <c r="A912" s="8"/>
      <c r="C912" s="2"/>
      <c r="D912" s="2"/>
      <c r="E912" s="8"/>
      <c r="M912" s="2"/>
      <c r="N912" s="2"/>
      <c r="O912" s="2"/>
      <c r="P912" s="2"/>
      <c r="S912" s="2"/>
      <c r="T912" s="2"/>
      <c r="U912" s="2"/>
      <c r="V912" s="2"/>
      <c r="Y912" s="2"/>
      <c r="Z912" s="2"/>
      <c r="AA912" s="2"/>
      <c r="AB912" s="2"/>
      <c r="AC912" s="2"/>
      <c r="AD912" s="2"/>
      <c r="AG912" s="27"/>
      <c r="AH912" s="27"/>
      <c r="AI912" s="27"/>
      <c r="AJ912" s="27"/>
      <c r="AK912" s="27"/>
      <c r="AL912" s="27"/>
      <c r="AM912" s="27"/>
      <c r="AN912" s="4"/>
      <c r="AO912" s="4"/>
    </row>
    <row r="913" spans="1:41" s="5" customFormat="1" x14ac:dyDescent="0.25">
      <c r="A913" s="8"/>
      <c r="C913" s="2"/>
      <c r="D913" s="2"/>
      <c r="E913" s="8"/>
      <c r="M913" s="2"/>
      <c r="N913" s="2"/>
      <c r="O913" s="2"/>
      <c r="P913" s="2"/>
      <c r="S913" s="2"/>
      <c r="T913" s="2"/>
      <c r="U913" s="2"/>
      <c r="V913" s="2"/>
      <c r="Y913" s="2"/>
      <c r="Z913" s="2"/>
      <c r="AA913" s="2"/>
      <c r="AB913" s="2"/>
      <c r="AC913" s="2"/>
      <c r="AD913" s="2"/>
      <c r="AG913" s="27"/>
      <c r="AH913" s="27"/>
      <c r="AI913" s="27"/>
      <c r="AJ913" s="27"/>
      <c r="AK913" s="27"/>
      <c r="AL913" s="27"/>
      <c r="AM913" s="27"/>
      <c r="AN913" s="4"/>
      <c r="AO913" s="4"/>
    </row>
    <row r="914" spans="1:41" s="5" customFormat="1" x14ac:dyDescent="0.25">
      <c r="A914" s="8"/>
      <c r="C914" s="2"/>
      <c r="D914" s="2"/>
      <c r="E914" s="8"/>
      <c r="M914" s="2"/>
      <c r="N914" s="2"/>
      <c r="O914" s="2"/>
      <c r="P914" s="2"/>
      <c r="S914" s="2"/>
      <c r="T914" s="2"/>
      <c r="U914" s="2"/>
      <c r="V914" s="2"/>
      <c r="Y914" s="2"/>
      <c r="Z914" s="2"/>
      <c r="AA914" s="2"/>
      <c r="AB914" s="2"/>
      <c r="AC914" s="2"/>
      <c r="AD914" s="2"/>
      <c r="AG914" s="27"/>
      <c r="AH914" s="27"/>
      <c r="AI914" s="27"/>
      <c r="AJ914" s="27"/>
      <c r="AK914" s="27"/>
      <c r="AL914" s="27"/>
      <c r="AM914" s="27"/>
      <c r="AN914" s="4"/>
      <c r="AO914" s="4"/>
    </row>
    <row r="915" spans="1:41" s="5" customFormat="1" x14ac:dyDescent="0.25">
      <c r="A915" s="8"/>
      <c r="C915" s="2"/>
      <c r="D915" s="2"/>
      <c r="E915" s="8"/>
      <c r="M915" s="2"/>
      <c r="N915" s="2"/>
      <c r="O915" s="2"/>
      <c r="P915" s="2"/>
      <c r="S915" s="2"/>
      <c r="T915" s="2"/>
      <c r="U915" s="2"/>
      <c r="V915" s="2"/>
      <c r="Y915" s="2"/>
      <c r="Z915" s="2"/>
      <c r="AA915" s="2"/>
      <c r="AB915" s="2"/>
      <c r="AC915" s="2"/>
      <c r="AD915" s="2"/>
      <c r="AG915" s="27"/>
      <c r="AH915" s="27"/>
      <c r="AI915" s="27"/>
      <c r="AJ915" s="27"/>
      <c r="AK915" s="27"/>
      <c r="AL915" s="27"/>
      <c r="AM915" s="27"/>
      <c r="AN915" s="4"/>
      <c r="AO915" s="4"/>
    </row>
    <row r="916" spans="1:41" s="5" customFormat="1" x14ac:dyDescent="0.25">
      <c r="A916" s="8"/>
      <c r="C916" s="2"/>
      <c r="D916" s="2"/>
      <c r="E916" s="8"/>
      <c r="M916" s="2"/>
      <c r="N916" s="2"/>
      <c r="O916" s="2"/>
      <c r="P916" s="2"/>
      <c r="S916" s="2"/>
      <c r="T916" s="2"/>
      <c r="U916" s="2"/>
      <c r="V916" s="2"/>
      <c r="Y916" s="2"/>
      <c r="Z916" s="2"/>
      <c r="AA916" s="2"/>
      <c r="AB916" s="2"/>
      <c r="AC916" s="2"/>
      <c r="AD916" s="2"/>
      <c r="AG916" s="27"/>
      <c r="AH916" s="27"/>
      <c r="AI916" s="27"/>
      <c r="AJ916" s="27"/>
      <c r="AK916" s="27"/>
      <c r="AL916" s="27"/>
      <c r="AM916" s="27"/>
      <c r="AN916" s="4"/>
      <c r="AO916" s="4"/>
    </row>
    <row r="917" spans="1:41" s="5" customFormat="1" x14ac:dyDescent="0.25">
      <c r="A917" s="8"/>
      <c r="C917" s="2"/>
      <c r="D917" s="2"/>
      <c r="E917" s="8"/>
      <c r="M917" s="2"/>
      <c r="N917" s="2"/>
      <c r="O917" s="2"/>
      <c r="P917" s="2"/>
      <c r="S917" s="2"/>
      <c r="T917" s="2"/>
      <c r="U917" s="2"/>
      <c r="V917" s="2"/>
      <c r="Y917" s="2"/>
      <c r="Z917" s="2"/>
      <c r="AA917" s="2"/>
      <c r="AB917" s="2"/>
      <c r="AC917" s="2"/>
      <c r="AD917" s="2"/>
      <c r="AG917" s="27"/>
      <c r="AH917" s="27"/>
      <c r="AI917" s="27"/>
      <c r="AJ917" s="27"/>
      <c r="AK917" s="27"/>
      <c r="AL917" s="27"/>
      <c r="AM917" s="27"/>
      <c r="AN917" s="4"/>
      <c r="AO917" s="4"/>
    </row>
    <row r="918" spans="1:41" s="5" customFormat="1" x14ac:dyDescent="0.25">
      <c r="A918" s="8"/>
      <c r="C918" s="2"/>
      <c r="D918" s="2"/>
      <c r="E918" s="8"/>
      <c r="M918" s="2"/>
      <c r="N918" s="2"/>
      <c r="O918" s="2"/>
      <c r="P918" s="2"/>
      <c r="S918" s="2"/>
      <c r="T918" s="2"/>
      <c r="U918" s="2"/>
      <c r="V918" s="2"/>
      <c r="Y918" s="2"/>
      <c r="Z918" s="2"/>
      <c r="AA918" s="2"/>
      <c r="AB918" s="2"/>
      <c r="AC918" s="2"/>
      <c r="AD918" s="2"/>
      <c r="AG918" s="27"/>
      <c r="AH918" s="27"/>
      <c r="AI918" s="27"/>
      <c r="AJ918" s="27"/>
      <c r="AK918" s="27"/>
      <c r="AL918" s="27"/>
      <c r="AM918" s="27"/>
      <c r="AN918" s="4"/>
      <c r="AO918" s="4"/>
    </row>
    <row r="919" spans="1:41" s="5" customFormat="1" x14ac:dyDescent="0.25">
      <c r="A919" s="8"/>
      <c r="C919" s="2"/>
      <c r="D919" s="2"/>
      <c r="E919" s="8"/>
      <c r="M919" s="2"/>
      <c r="N919" s="2"/>
      <c r="O919" s="2"/>
      <c r="P919" s="2"/>
      <c r="S919" s="2"/>
      <c r="T919" s="2"/>
      <c r="U919" s="2"/>
      <c r="V919" s="2"/>
      <c r="Y919" s="2"/>
      <c r="Z919" s="2"/>
      <c r="AA919" s="2"/>
      <c r="AB919" s="2"/>
      <c r="AC919" s="2"/>
      <c r="AD919" s="2"/>
      <c r="AG919" s="27"/>
      <c r="AH919" s="27"/>
      <c r="AI919" s="27"/>
      <c r="AJ919" s="27"/>
      <c r="AK919" s="27"/>
      <c r="AL919" s="27"/>
      <c r="AM919" s="27"/>
      <c r="AN919" s="4"/>
      <c r="AO919" s="4"/>
    </row>
    <row r="920" spans="1:41" s="5" customFormat="1" x14ac:dyDescent="0.25">
      <c r="A920" s="8"/>
      <c r="C920" s="2"/>
      <c r="D920" s="2"/>
      <c r="E920" s="8"/>
      <c r="M920" s="2"/>
      <c r="N920" s="2"/>
      <c r="O920" s="2"/>
      <c r="P920" s="2"/>
      <c r="S920" s="2"/>
      <c r="T920" s="2"/>
      <c r="U920" s="2"/>
      <c r="V920" s="2"/>
      <c r="Y920" s="2"/>
      <c r="Z920" s="2"/>
      <c r="AA920" s="2"/>
      <c r="AB920" s="2"/>
      <c r="AC920" s="2"/>
      <c r="AD920" s="2"/>
      <c r="AG920" s="27"/>
      <c r="AH920" s="27"/>
      <c r="AI920" s="27"/>
      <c r="AJ920" s="27"/>
      <c r="AK920" s="27"/>
      <c r="AL920" s="27"/>
      <c r="AM920" s="27"/>
      <c r="AN920" s="4"/>
      <c r="AO920" s="4"/>
    </row>
    <row r="921" spans="1:41" s="5" customFormat="1" x14ac:dyDescent="0.25">
      <c r="A921" s="8"/>
      <c r="C921" s="2"/>
      <c r="D921" s="2"/>
      <c r="E921" s="8"/>
      <c r="M921" s="2"/>
      <c r="N921" s="2"/>
      <c r="O921" s="2"/>
      <c r="P921" s="2"/>
      <c r="S921" s="2"/>
      <c r="T921" s="2"/>
      <c r="U921" s="2"/>
      <c r="V921" s="2"/>
      <c r="Y921" s="2"/>
      <c r="Z921" s="2"/>
      <c r="AA921" s="2"/>
      <c r="AB921" s="2"/>
      <c r="AC921" s="2"/>
      <c r="AD921" s="2"/>
      <c r="AG921" s="27"/>
      <c r="AH921" s="27"/>
      <c r="AI921" s="27"/>
      <c r="AJ921" s="27"/>
      <c r="AK921" s="27"/>
      <c r="AL921" s="27"/>
      <c r="AM921" s="27"/>
      <c r="AN921" s="4"/>
      <c r="AO921" s="4"/>
    </row>
    <row r="922" spans="1:41" s="5" customFormat="1" x14ac:dyDescent="0.25">
      <c r="A922" s="8"/>
      <c r="C922" s="2"/>
      <c r="D922" s="2"/>
      <c r="E922" s="8"/>
      <c r="M922" s="2"/>
      <c r="N922" s="2"/>
      <c r="O922" s="2"/>
      <c r="P922" s="2"/>
      <c r="S922" s="2"/>
      <c r="T922" s="2"/>
      <c r="U922" s="2"/>
      <c r="V922" s="2"/>
      <c r="Y922" s="2"/>
      <c r="Z922" s="2"/>
      <c r="AA922" s="2"/>
      <c r="AB922" s="2"/>
      <c r="AC922" s="2"/>
      <c r="AD922" s="2"/>
      <c r="AG922" s="27"/>
      <c r="AH922" s="27"/>
      <c r="AI922" s="27"/>
      <c r="AJ922" s="27"/>
      <c r="AK922" s="27"/>
      <c r="AL922" s="27"/>
      <c r="AM922" s="27"/>
      <c r="AN922" s="4"/>
      <c r="AO922" s="4"/>
    </row>
    <row r="923" spans="1:41" s="5" customFormat="1" x14ac:dyDescent="0.25">
      <c r="A923" s="8"/>
      <c r="C923" s="2"/>
      <c r="D923" s="2"/>
      <c r="E923" s="8"/>
      <c r="M923" s="2"/>
      <c r="N923" s="2"/>
      <c r="O923" s="2"/>
      <c r="P923" s="2"/>
      <c r="S923" s="2"/>
      <c r="T923" s="2"/>
      <c r="U923" s="2"/>
      <c r="V923" s="2"/>
      <c r="Y923" s="2"/>
      <c r="Z923" s="2"/>
      <c r="AA923" s="2"/>
      <c r="AB923" s="2"/>
      <c r="AC923" s="2"/>
      <c r="AD923" s="2"/>
      <c r="AG923" s="27"/>
      <c r="AH923" s="27"/>
      <c r="AI923" s="27"/>
      <c r="AJ923" s="27"/>
      <c r="AK923" s="27"/>
      <c r="AL923" s="27"/>
      <c r="AM923" s="27"/>
      <c r="AN923" s="4"/>
      <c r="AO923" s="4"/>
    </row>
    <row r="924" spans="1:41" s="5" customFormat="1" x14ac:dyDescent="0.25">
      <c r="A924" s="8"/>
      <c r="C924" s="2"/>
      <c r="D924" s="2"/>
      <c r="E924" s="8"/>
      <c r="M924" s="2"/>
      <c r="N924" s="2"/>
      <c r="O924" s="2"/>
      <c r="P924" s="2"/>
      <c r="S924" s="2"/>
      <c r="T924" s="2"/>
      <c r="U924" s="2"/>
      <c r="V924" s="2"/>
      <c r="Y924" s="2"/>
      <c r="Z924" s="2"/>
      <c r="AA924" s="2"/>
      <c r="AB924" s="2"/>
      <c r="AC924" s="2"/>
      <c r="AD924" s="2"/>
      <c r="AG924" s="27"/>
      <c r="AH924" s="27"/>
      <c r="AI924" s="27"/>
      <c r="AJ924" s="27"/>
      <c r="AK924" s="27"/>
      <c r="AL924" s="27"/>
      <c r="AM924" s="27"/>
      <c r="AN924" s="4"/>
      <c r="AO924" s="4"/>
    </row>
    <row r="925" spans="1:41" s="5" customFormat="1" x14ac:dyDescent="0.25">
      <c r="A925" s="8"/>
      <c r="C925" s="2"/>
      <c r="D925" s="2"/>
      <c r="E925" s="8"/>
      <c r="M925" s="2"/>
      <c r="N925" s="2"/>
      <c r="O925" s="2"/>
      <c r="P925" s="2"/>
      <c r="S925" s="2"/>
      <c r="T925" s="2"/>
      <c r="U925" s="2"/>
      <c r="V925" s="2"/>
      <c r="Y925" s="2"/>
      <c r="Z925" s="2"/>
      <c r="AA925" s="2"/>
      <c r="AB925" s="2"/>
      <c r="AC925" s="2"/>
      <c r="AD925" s="2"/>
      <c r="AG925" s="27"/>
      <c r="AH925" s="27"/>
      <c r="AI925" s="27"/>
      <c r="AJ925" s="27"/>
      <c r="AK925" s="27"/>
      <c r="AL925" s="27"/>
      <c r="AM925" s="27"/>
      <c r="AN925" s="4"/>
      <c r="AO925" s="4"/>
    </row>
    <row r="926" spans="1:41" s="5" customFormat="1" x14ac:dyDescent="0.25">
      <c r="A926" s="8"/>
      <c r="C926" s="2"/>
      <c r="D926" s="2"/>
      <c r="E926" s="8"/>
      <c r="M926" s="2"/>
      <c r="N926" s="2"/>
      <c r="O926" s="2"/>
      <c r="P926" s="2"/>
      <c r="S926" s="2"/>
      <c r="T926" s="2"/>
      <c r="U926" s="2"/>
      <c r="V926" s="2"/>
      <c r="Y926" s="2"/>
      <c r="Z926" s="2"/>
      <c r="AA926" s="2"/>
      <c r="AB926" s="2"/>
      <c r="AC926" s="2"/>
      <c r="AD926" s="2"/>
      <c r="AG926" s="27"/>
      <c r="AH926" s="27"/>
      <c r="AI926" s="27"/>
      <c r="AJ926" s="27"/>
      <c r="AK926" s="27"/>
      <c r="AL926" s="27"/>
      <c r="AM926" s="27"/>
      <c r="AN926" s="4"/>
      <c r="AO926" s="4"/>
    </row>
    <row r="927" spans="1:41" s="5" customFormat="1" x14ac:dyDescent="0.25">
      <c r="A927" s="8"/>
      <c r="C927" s="2"/>
      <c r="D927" s="2"/>
      <c r="E927" s="8"/>
      <c r="M927" s="2"/>
      <c r="N927" s="2"/>
      <c r="O927" s="2"/>
      <c r="P927" s="2"/>
      <c r="S927" s="2"/>
      <c r="T927" s="2"/>
      <c r="U927" s="2"/>
      <c r="V927" s="2"/>
      <c r="Y927" s="2"/>
      <c r="Z927" s="2"/>
      <c r="AA927" s="2"/>
      <c r="AB927" s="2"/>
      <c r="AC927" s="2"/>
      <c r="AD927" s="2"/>
      <c r="AG927" s="27"/>
      <c r="AH927" s="27"/>
      <c r="AI927" s="27"/>
      <c r="AJ927" s="27"/>
      <c r="AK927" s="27"/>
      <c r="AL927" s="27"/>
      <c r="AM927" s="27"/>
      <c r="AN927" s="4"/>
      <c r="AO927" s="4"/>
    </row>
    <row r="928" spans="1:41" s="5" customFormat="1" x14ac:dyDescent="0.25">
      <c r="A928" s="8"/>
      <c r="C928" s="2"/>
      <c r="D928" s="2"/>
      <c r="E928" s="8"/>
      <c r="M928" s="2"/>
      <c r="N928" s="2"/>
      <c r="O928" s="2"/>
      <c r="P928" s="2"/>
      <c r="S928" s="2"/>
      <c r="T928" s="2"/>
      <c r="U928" s="2"/>
      <c r="V928" s="2"/>
      <c r="Y928" s="2"/>
      <c r="Z928" s="2"/>
      <c r="AA928" s="2"/>
      <c r="AB928" s="2"/>
      <c r="AC928" s="2"/>
      <c r="AD928" s="2"/>
      <c r="AG928" s="27"/>
      <c r="AH928" s="27"/>
      <c r="AI928" s="27"/>
      <c r="AJ928" s="27"/>
      <c r="AK928" s="27"/>
      <c r="AL928" s="27"/>
      <c r="AM928" s="27"/>
      <c r="AN928" s="4"/>
      <c r="AO928" s="4"/>
    </row>
    <row r="929" spans="1:41" s="5" customFormat="1" x14ac:dyDescent="0.25">
      <c r="A929" s="8"/>
      <c r="C929" s="2"/>
      <c r="D929" s="2"/>
      <c r="E929" s="8"/>
      <c r="M929" s="2"/>
      <c r="N929" s="2"/>
      <c r="O929" s="2"/>
      <c r="P929" s="2"/>
      <c r="S929" s="2"/>
      <c r="T929" s="2"/>
      <c r="U929" s="2"/>
      <c r="V929" s="2"/>
      <c r="Y929" s="2"/>
      <c r="Z929" s="2"/>
      <c r="AA929" s="2"/>
      <c r="AB929" s="2"/>
      <c r="AC929" s="2"/>
      <c r="AD929" s="2"/>
      <c r="AG929" s="27"/>
      <c r="AH929" s="27"/>
      <c r="AI929" s="27"/>
      <c r="AJ929" s="27"/>
      <c r="AK929" s="27"/>
      <c r="AL929" s="27"/>
      <c r="AM929" s="27"/>
      <c r="AN929" s="4"/>
      <c r="AO929" s="4"/>
    </row>
    <row r="930" spans="1:41" s="5" customFormat="1" x14ac:dyDescent="0.25">
      <c r="A930" s="8"/>
      <c r="C930" s="2"/>
      <c r="D930" s="2"/>
      <c r="E930" s="8"/>
      <c r="M930" s="2"/>
      <c r="N930" s="2"/>
      <c r="O930" s="2"/>
      <c r="P930" s="2"/>
      <c r="S930" s="2"/>
      <c r="T930" s="2"/>
      <c r="U930" s="2"/>
      <c r="V930" s="2"/>
      <c r="Y930" s="2"/>
      <c r="Z930" s="2"/>
      <c r="AA930" s="2"/>
      <c r="AB930" s="2"/>
      <c r="AC930" s="2"/>
      <c r="AD930" s="2"/>
      <c r="AG930" s="27"/>
      <c r="AH930" s="27"/>
      <c r="AI930" s="27"/>
      <c r="AJ930" s="27"/>
      <c r="AK930" s="27"/>
      <c r="AL930" s="27"/>
      <c r="AM930" s="27"/>
      <c r="AN930" s="4"/>
      <c r="AO930" s="4"/>
    </row>
    <row r="931" spans="1:41" s="5" customFormat="1" x14ac:dyDescent="0.25">
      <c r="A931" s="8"/>
      <c r="C931" s="2"/>
      <c r="D931" s="2"/>
      <c r="E931" s="8"/>
      <c r="M931" s="2"/>
      <c r="N931" s="2"/>
      <c r="O931" s="2"/>
      <c r="P931" s="2"/>
      <c r="S931" s="2"/>
      <c r="T931" s="2"/>
      <c r="U931" s="2"/>
      <c r="V931" s="2"/>
      <c r="Y931" s="2"/>
      <c r="Z931" s="2"/>
      <c r="AA931" s="2"/>
      <c r="AB931" s="2"/>
      <c r="AC931" s="2"/>
      <c r="AD931" s="2"/>
      <c r="AG931" s="27"/>
      <c r="AH931" s="27"/>
      <c r="AI931" s="27"/>
      <c r="AJ931" s="27"/>
      <c r="AK931" s="27"/>
      <c r="AL931" s="27"/>
      <c r="AM931" s="27"/>
      <c r="AN931" s="4"/>
      <c r="AO931" s="4"/>
    </row>
    <row r="932" spans="1:41" s="5" customFormat="1" x14ac:dyDescent="0.25">
      <c r="A932" s="8"/>
      <c r="C932" s="2"/>
      <c r="D932" s="2"/>
      <c r="E932" s="8"/>
      <c r="M932" s="2"/>
      <c r="N932" s="2"/>
      <c r="O932" s="2"/>
      <c r="P932" s="2"/>
      <c r="S932" s="2"/>
      <c r="T932" s="2"/>
      <c r="U932" s="2"/>
      <c r="V932" s="2"/>
      <c r="Y932" s="2"/>
      <c r="Z932" s="2"/>
      <c r="AA932" s="2"/>
      <c r="AB932" s="2"/>
      <c r="AC932" s="2"/>
      <c r="AD932" s="2"/>
      <c r="AG932" s="27"/>
      <c r="AH932" s="27"/>
      <c r="AI932" s="27"/>
      <c r="AJ932" s="27"/>
      <c r="AK932" s="27"/>
      <c r="AL932" s="27"/>
      <c r="AM932" s="27"/>
      <c r="AN932" s="4"/>
      <c r="AO932" s="4"/>
    </row>
    <row r="933" spans="1:41" s="5" customFormat="1" x14ac:dyDescent="0.25">
      <c r="A933" s="8"/>
      <c r="C933" s="2"/>
      <c r="D933" s="2"/>
      <c r="E933" s="8"/>
      <c r="M933" s="2"/>
      <c r="N933" s="2"/>
      <c r="O933" s="2"/>
      <c r="P933" s="2"/>
      <c r="S933" s="2"/>
      <c r="T933" s="2"/>
      <c r="U933" s="2"/>
      <c r="V933" s="2"/>
      <c r="Y933" s="2"/>
      <c r="Z933" s="2"/>
      <c r="AA933" s="2"/>
      <c r="AB933" s="2"/>
      <c r="AC933" s="2"/>
      <c r="AD933" s="2"/>
      <c r="AG933" s="27"/>
      <c r="AH933" s="27"/>
      <c r="AI933" s="27"/>
      <c r="AJ933" s="27"/>
      <c r="AK933" s="27"/>
      <c r="AL933" s="27"/>
      <c r="AM933" s="27"/>
      <c r="AN933" s="4"/>
      <c r="AO933" s="4"/>
    </row>
    <row r="934" spans="1:41" s="5" customFormat="1" x14ac:dyDescent="0.25">
      <c r="A934" s="8"/>
      <c r="C934" s="2"/>
      <c r="D934" s="2"/>
      <c r="E934" s="8"/>
      <c r="M934" s="2"/>
      <c r="N934" s="2"/>
      <c r="O934" s="2"/>
      <c r="P934" s="2"/>
      <c r="S934" s="2"/>
      <c r="T934" s="2"/>
      <c r="U934" s="2"/>
      <c r="V934" s="2"/>
      <c r="Y934" s="2"/>
      <c r="Z934" s="2"/>
      <c r="AA934" s="2"/>
      <c r="AB934" s="2"/>
      <c r="AC934" s="2"/>
      <c r="AD934" s="2"/>
      <c r="AG934" s="27"/>
      <c r="AH934" s="27"/>
      <c r="AI934" s="27"/>
      <c r="AJ934" s="27"/>
      <c r="AK934" s="27"/>
      <c r="AL934" s="27"/>
      <c r="AM934" s="27"/>
      <c r="AN934" s="4"/>
      <c r="AO934" s="4"/>
    </row>
    <row r="935" spans="1:41" s="5" customFormat="1" x14ac:dyDescent="0.25">
      <c r="A935" s="8"/>
      <c r="C935" s="2"/>
      <c r="D935" s="2"/>
      <c r="E935" s="8"/>
      <c r="M935" s="2"/>
      <c r="N935" s="2"/>
      <c r="O935" s="2"/>
      <c r="P935" s="2"/>
      <c r="S935" s="2"/>
      <c r="T935" s="2"/>
      <c r="U935" s="2"/>
      <c r="V935" s="2"/>
      <c r="Y935" s="2"/>
      <c r="Z935" s="2"/>
      <c r="AA935" s="2"/>
      <c r="AB935" s="2"/>
      <c r="AC935" s="2"/>
      <c r="AD935" s="2"/>
      <c r="AG935" s="27"/>
      <c r="AH935" s="27"/>
      <c r="AI935" s="27"/>
      <c r="AJ935" s="27"/>
      <c r="AK935" s="27"/>
      <c r="AL935" s="27"/>
      <c r="AM935" s="27"/>
      <c r="AN935" s="4"/>
      <c r="AO935" s="4"/>
    </row>
    <row r="936" spans="1:41" s="5" customFormat="1" x14ac:dyDescent="0.25">
      <c r="A936" s="8"/>
      <c r="C936" s="2"/>
      <c r="D936" s="2"/>
      <c r="E936" s="8"/>
      <c r="M936" s="2"/>
      <c r="N936" s="2"/>
      <c r="O936" s="2"/>
      <c r="P936" s="2"/>
      <c r="S936" s="2"/>
      <c r="T936" s="2"/>
      <c r="U936" s="2"/>
      <c r="V936" s="2"/>
      <c r="Y936" s="2"/>
      <c r="Z936" s="2"/>
      <c r="AA936" s="2"/>
      <c r="AB936" s="2"/>
      <c r="AC936" s="2"/>
      <c r="AD936" s="2"/>
      <c r="AG936" s="27"/>
      <c r="AH936" s="27"/>
      <c r="AI936" s="27"/>
      <c r="AJ936" s="27"/>
      <c r="AK936" s="27"/>
      <c r="AL936" s="27"/>
      <c r="AM936" s="27"/>
      <c r="AN936" s="4"/>
      <c r="AO936" s="4"/>
    </row>
    <row r="937" spans="1:41" s="5" customFormat="1" x14ac:dyDescent="0.25">
      <c r="A937" s="8"/>
      <c r="C937" s="2"/>
      <c r="D937" s="2"/>
      <c r="E937" s="8"/>
      <c r="M937" s="2"/>
      <c r="N937" s="2"/>
      <c r="O937" s="2"/>
      <c r="P937" s="2"/>
      <c r="S937" s="2"/>
      <c r="T937" s="2"/>
      <c r="U937" s="2"/>
      <c r="V937" s="2"/>
      <c r="Y937" s="2"/>
      <c r="Z937" s="2"/>
      <c r="AA937" s="2"/>
      <c r="AB937" s="2"/>
      <c r="AC937" s="2"/>
      <c r="AD937" s="2"/>
      <c r="AG937" s="27"/>
      <c r="AH937" s="27"/>
      <c r="AI937" s="27"/>
      <c r="AJ937" s="27"/>
      <c r="AK937" s="27"/>
      <c r="AL937" s="27"/>
      <c r="AM937" s="27"/>
      <c r="AN937" s="4"/>
      <c r="AO937" s="4"/>
    </row>
    <row r="938" spans="1:41" s="5" customFormat="1" x14ac:dyDescent="0.25">
      <c r="A938" s="8"/>
      <c r="C938" s="2"/>
      <c r="D938" s="2"/>
      <c r="E938" s="8"/>
      <c r="M938" s="2"/>
      <c r="N938" s="2"/>
      <c r="O938" s="2"/>
      <c r="P938" s="2"/>
      <c r="S938" s="2"/>
      <c r="T938" s="2"/>
      <c r="U938" s="2"/>
      <c r="V938" s="2"/>
      <c r="Y938" s="2"/>
      <c r="Z938" s="2"/>
      <c r="AA938" s="2"/>
      <c r="AB938" s="2"/>
      <c r="AC938" s="2"/>
      <c r="AD938" s="2"/>
      <c r="AG938" s="27"/>
      <c r="AH938" s="27"/>
      <c r="AI938" s="27"/>
      <c r="AJ938" s="27"/>
      <c r="AK938" s="27"/>
      <c r="AL938" s="27"/>
      <c r="AM938" s="27"/>
      <c r="AN938" s="4"/>
      <c r="AO938" s="4"/>
    </row>
    <row r="939" spans="1:41" s="5" customFormat="1" x14ac:dyDescent="0.25">
      <c r="A939" s="8"/>
      <c r="C939" s="2"/>
      <c r="D939" s="2"/>
      <c r="E939" s="8"/>
      <c r="M939" s="2"/>
      <c r="N939" s="2"/>
      <c r="O939" s="2"/>
      <c r="P939" s="2"/>
      <c r="S939" s="2"/>
      <c r="T939" s="2"/>
      <c r="U939" s="2"/>
      <c r="V939" s="2"/>
      <c r="Y939" s="2"/>
      <c r="Z939" s="2"/>
      <c r="AA939" s="2"/>
      <c r="AB939" s="2"/>
      <c r="AC939" s="2"/>
      <c r="AD939" s="2"/>
      <c r="AG939" s="27"/>
      <c r="AH939" s="27"/>
      <c r="AI939" s="27"/>
      <c r="AJ939" s="27"/>
      <c r="AK939" s="27"/>
      <c r="AL939" s="27"/>
      <c r="AM939" s="27"/>
      <c r="AN939" s="4"/>
      <c r="AO939" s="4"/>
    </row>
    <row r="940" spans="1:41" s="5" customFormat="1" x14ac:dyDescent="0.25">
      <c r="A940" s="8"/>
      <c r="C940" s="2"/>
      <c r="D940" s="2"/>
      <c r="E940" s="8"/>
      <c r="M940" s="2"/>
      <c r="N940" s="2"/>
      <c r="O940" s="2"/>
      <c r="P940" s="2"/>
      <c r="S940" s="2"/>
      <c r="T940" s="2"/>
      <c r="U940" s="2"/>
      <c r="V940" s="2"/>
      <c r="Y940" s="2"/>
      <c r="Z940" s="2"/>
      <c r="AA940" s="2"/>
      <c r="AB940" s="2"/>
      <c r="AC940" s="2"/>
      <c r="AD940" s="2"/>
      <c r="AG940" s="27"/>
      <c r="AH940" s="27"/>
      <c r="AI940" s="27"/>
      <c r="AJ940" s="27"/>
      <c r="AK940" s="27"/>
      <c r="AL940" s="27"/>
      <c r="AM940" s="27"/>
      <c r="AN940" s="4"/>
      <c r="AO940" s="4"/>
    </row>
    <row r="941" spans="1:41" s="5" customFormat="1" x14ac:dyDescent="0.25">
      <c r="A941" s="8"/>
      <c r="C941" s="2"/>
      <c r="D941" s="2"/>
      <c r="E941" s="8"/>
      <c r="M941" s="2"/>
      <c r="N941" s="2"/>
      <c r="O941" s="2"/>
      <c r="P941" s="2"/>
      <c r="S941" s="2"/>
      <c r="T941" s="2"/>
      <c r="U941" s="2"/>
      <c r="V941" s="2"/>
      <c r="Y941" s="2"/>
      <c r="Z941" s="2"/>
      <c r="AA941" s="2"/>
      <c r="AB941" s="2"/>
      <c r="AC941" s="2"/>
      <c r="AD941" s="2"/>
      <c r="AG941" s="27"/>
      <c r="AH941" s="27"/>
      <c r="AI941" s="27"/>
      <c r="AJ941" s="27"/>
      <c r="AK941" s="27"/>
      <c r="AL941" s="27"/>
      <c r="AM941" s="27"/>
      <c r="AN941" s="4"/>
      <c r="AO941" s="4"/>
    </row>
    <row r="942" spans="1:41" s="5" customFormat="1" x14ac:dyDescent="0.25">
      <c r="A942" s="8"/>
      <c r="C942" s="2"/>
      <c r="D942" s="2"/>
      <c r="E942" s="8"/>
      <c r="M942" s="2"/>
      <c r="N942" s="2"/>
      <c r="O942" s="2"/>
      <c r="P942" s="2"/>
      <c r="S942" s="2"/>
      <c r="T942" s="2"/>
      <c r="U942" s="2"/>
      <c r="V942" s="2"/>
      <c r="Y942" s="2"/>
      <c r="Z942" s="2"/>
      <c r="AA942" s="2"/>
      <c r="AB942" s="2"/>
      <c r="AC942" s="2"/>
      <c r="AD942" s="2"/>
      <c r="AG942" s="27"/>
      <c r="AH942" s="27"/>
      <c r="AI942" s="27"/>
      <c r="AJ942" s="27"/>
      <c r="AK942" s="27"/>
      <c r="AL942" s="27"/>
      <c r="AM942" s="27"/>
      <c r="AN942" s="4"/>
      <c r="AO942" s="4"/>
    </row>
    <row r="943" spans="1:41" s="5" customFormat="1" x14ac:dyDescent="0.25">
      <c r="A943" s="8"/>
      <c r="C943" s="2"/>
      <c r="D943" s="2"/>
      <c r="E943" s="8"/>
      <c r="M943" s="2"/>
      <c r="N943" s="2"/>
      <c r="O943" s="2"/>
      <c r="P943" s="2"/>
      <c r="S943" s="2"/>
      <c r="T943" s="2"/>
      <c r="U943" s="2"/>
      <c r="V943" s="2"/>
      <c r="Y943" s="2"/>
      <c r="Z943" s="2"/>
      <c r="AA943" s="2"/>
      <c r="AB943" s="2"/>
      <c r="AC943" s="2"/>
      <c r="AD943" s="2"/>
      <c r="AG943" s="27"/>
      <c r="AH943" s="27"/>
      <c r="AI943" s="27"/>
      <c r="AJ943" s="27"/>
      <c r="AK943" s="27"/>
      <c r="AL943" s="27"/>
      <c r="AM943" s="27"/>
      <c r="AN943" s="4"/>
      <c r="AO943" s="4"/>
    </row>
    <row r="944" spans="1:41" s="5" customFormat="1" x14ac:dyDescent="0.25">
      <c r="A944" s="8"/>
      <c r="C944" s="2"/>
      <c r="D944" s="2"/>
      <c r="E944" s="8"/>
      <c r="M944" s="2"/>
      <c r="N944" s="2"/>
      <c r="O944" s="2"/>
      <c r="P944" s="2"/>
      <c r="S944" s="2"/>
      <c r="T944" s="2"/>
      <c r="U944" s="2"/>
      <c r="V944" s="2"/>
      <c r="Y944" s="2"/>
      <c r="Z944" s="2"/>
      <c r="AA944" s="2"/>
      <c r="AB944" s="2"/>
      <c r="AC944" s="2"/>
      <c r="AD944" s="2"/>
      <c r="AG944" s="27"/>
      <c r="AH944" s="27"/>
      <c r="AI944" s="27"/>
      <c r="AJ944" s="27"/>
      <c r="AK944" s="27"/>
      <c r="AL944" s="27"/>
      <c r="AM944" s="27"/>
      <c r="AN944" s="4"/>
      <c r="AO944" s="4"/>
    </row>
    <row r="945" spans="1:41" s="5" customFormat="1" x14ac:dyDescent="0.25">
      <c r="A945" s="8"/>
      <c r="C945" s="2"/>
      <c r="D945" s="2"/>
      <c r="E945" s="8"/>
      <c r="M945" s="2"/>
      <c r="N945" s="2"/>
      <c r="O945" s="2"/>
      <c r="P945" s="2"/>
      <c r="S945" s="2"/>
      <c r="T945" s="2"/>
      <c r="U945" s="2"/>
      <c r="V945" s="2"/>
      <c r="Y945" s="2"/>
      <c r="Z945" s="2"/>
      <c r="AA945" s="2"/>
      <c r="AB945" s="2"/>
      <c r="AC945" s="2"/>
      <c r="AD945" s="2"/>
      <c r="AG945" s="27"/>
      <c r="AH945" s="27"/>
      <c r="AI945" s="27"/>
      <c r="AJ945" s="27"/>
      <c r="AK945" s="27"/>
      <c r="AL945" s="27"/>
      <c r="AM945" s="27"/>
      <c r="AN945" s="4"/>
      <c r="AO945" s="4"/>
    </row>
    <row r="946" spans="1:41" s="5" customFormat="1" x14ac:dyDescent="0.25">
      <c r="A946" s="8"/>
      <c r="C946" s="2"/>
      <c r="D946" s="2"/>
      <c r="E946" s="8"/>
      <c r="M946" s="2"/>
      <c r="N946" s="2"/>
      <c r="O946" s="2"/>
      <c r="P946" s="2"/>
      <c r="S946" s="2"/>
      <c r="T946" s="2"/>
      <c r="U946" s="2"/>
      <c r="V946" s="2"/>
      <c r="Y946" s="2"/>
      <c r="Z946" s="2"/>
      <c r="AA946" s="2"/>
      <c r="AB946" s="2"/>
      <c r="AC946" s="2"/>
      <c r="AD946" s="2"/>
      <c r="AG946" s="27"/>
      <c r="AH946" s="27"/>
      <c r="AI946" s="27"/>
      <c r="AJ946" s="27"/>
      <c r="AK946" s="27"/>
      <c r="AL946" s="27"/>
      <c r="AM946" s="27"/>
      <c r="AN946" s="4"/>
      <c r="AO946" s="4"/>
    </row>
    <row r="947" spans="1:41" s="5" customFormat="1" x14ac:dyDescent="0.25">
      <c r="A947" s="8"/>
      <c r="C947" s="2"/>
      <c r="D947" s="2"/>
      <c r="E947" s="8"/>
      <c r="M947" s="2"/>
      <c r="N947" s="2"/>
      <c r="O947" s="2"/>
      <c r="P947" s="2"/>
      <c r="S947" s="2"/>
      <c r="T947" s="2"/>
      <c r="U947" s="2"/>
      <c r="V947" s="2"/>
      <c r="Y947" s="2"/>
      <c r="Z947" s="2"/>
      <c r="AA947" s="2"/>
      <c r="AB947" s="2"/>
      <c r="AC947" s="2"/>
      <c r="AD947" s="2"/>
      <c r="AG947" s="27"/>
      <c r="AH947" s="27"/>
      <c r="AI947" s="27"/>
      <c r="AJ947" s="27"/>
      <c r="AK947" s="27"/>
      <c r="AL947" s="27"/>
      <c r="AM947" s="27"/>
      <c r="AN947" s="4"/>
      <c r="AO947" s="4"/>
    </row>
    <row r="948" spans="1:41" s="5" customFormat="1" x14ac:dyDescent="0.25">
      <c r="A948" s="8"/>
      <c r="C948" s="2"/>
      <c r="D948" s="2"/>
      <c r="E948" s="8"/>
      <c r="M948" s="2"/>
      <c r="N948" s="2"/>
      <c r="O948" s="2"/>
      <c r="P948" s="2"/>
      <c r="S948" s="2"/>
      <c r="T948" s="2"/>
      <c r="U948" s="2"/>
      <c r="V948" s="2"/>
      <c r="Y948" s="2"/>
      <c r="Z948" s="2"/>
      <c r="AA948" s="2"/>
      <c r="AB948" s="2"/>
      <c r="AC948" s="2"/>
      <c r="AD948" s="2"/>
      <c r="AG948" s="27"/>
      <c r="AH948" s="27"/>
      <c r="AI948" s="27"/>
      <c r="AJ948" s="27"/>
      <c r="AK948" s="27"/>
      <c r="AL948" s="27"/>
      <c r="AM948" s="27"/>
      <c r="AN948" s="4"/>
      <c r="AO948" s="4"/>
    </row>
    <row r="949" spans="1:41" s="5" customFormat="1" x14ac:dyDescent="0.25">
      <c r="A949" s="8"/>
      <c r="C949" s="2"/>
      <c r="D949" s="2"/>
      <c r="E949" s="8"/>
      <c r="M949" s="2"/>
      <c r="N949" s="2"/>
      <c r="O949" s="2"/>
      <c r="P949" s="2"/>
      <c r="S949" s="2"/>
      <c r="T949" s="2"/>
      <c r="U949" s="2"/>
      <c r="V949" s="2"/>
      <c r="Y949" s="2"/>
      <c r="Z949" s="2"/>
      <c r="AA949" s="2"/>
      <c r="AB949" s="2"/>
      <c r="AC949" s="2"/>
      <c r="AD949" s="2"/>
      <c r="AG949" s="27"/>
      <c r="AH949" s="27"/>
      <c r="AI949" s="27"/>
      <c r="AJ949" s="27"/>
      <c r="AK949" s="27"/>
      <c r="AL949" s="27"/>
      <c r="AM949" s="27"/>
      <c r="AN949" s="4"/>
      <c r="AO949" s="4"/>
    </row>
    <row r="950" spans="1:41" s="5" customFormat="1" x14ac:dyDescent="0.25">
      <c r="A950" s="8"/>
      <c r="C950" s="2"/>
      <c r="D950" s="2"/>
      <c r="E950" s="8"/>
      <c r="M950" s="2"/>
      <c r="N950" s="2"/>
      <c r="O950" s="2"/>
      <c r="P950" s="2"/>
      <c r="S950" s="2"/>
      <c r="T950" s="2"/>
      <c r="U950" s="2"/>
      <c r="V950" s="2"/>
      <c r="Y950" s="2"/>
      <c r="Z950" s="2"/>
      <c r="AA950" s="2"/>
      <c r="AB950" s="2"/>
      <c r="AC950" s="2"/>
      <c r="AD950" s="2"/>
      <c r="AG950" s="27"/>
      <c r="AH950" s="27"/>
      <c r="AI950" s="27"/>
      <c r="AJ950" s="27"/>
      <c r="AK950" s="27"/>
      <c r="AL950" s="27"/>
      <c r="AM950" s="27"/>
      <c r="AN950" s="4"/>
      <c r="AO950" s="4"/>
    </row>
    <row r="951" spans="1:41" s="5" customFormat="1" x14ac:dyDescent="0.25">
      <c r="A951" s="8"/>
      <c r="C951" s="2"/>
      <c r="D951" s="2"/>
      <c r="E951" s="8"/>
      <c r="M951" s="2"/>
      <c r="N951" s="2"/>
      <c r="O951" s="2"/>
      <c r="P951" s="2"/>
      <c r="S951" s="2"/>
      <c r="T951" s="2"/>
      <c r="U951" s="2"/>
      <c r="V951" s="2"/>
      <c r="Y951" s="2"/>
      <c r="Z951" s="2"/>
      <c r="AA951" s="2"/>
      <c r="AB951" s="2"/>
      <c r="AC951" s="2"/>
      <c r="AD951" s="2"/>
      <c r="AG951" s="27"/>
      <c r="AH951" s="27"/>
      <c r="AI951" s="27"/>
      <c r="AJ951" s="27"/>
      <c r="AK951" s="27"/>
      <c r="AL951" s="27"/>
      <c r="AM951" s="27"/>
      <c r="AN951" s="4"/>
      <c r="AO951" s="4"/>
    </row>
    <row r="952" spans="1:41" s="5" customFormat="1" x14ac:dyDescent="0.25">
      <c r="A952" s="8"/>
      <c r="C952" s="2"/>
      <c r="D952" s="2"/>
      <c r="E952" s="8"/>
      <c r="M952" s="2"/>
      <c r="N952" s="2"/>
      <c r="O952" s="2"/>
      <c r="P952" s="2"/>
      <c r="S952" s="2"/>
      <c r="T952" s="2"/>
      <c r="U952" s="2"/>
      <c r="V952" s="2"/>
      <c r="Y952" s="2"/>
      <c r="Z952" s="2"/>
      <c r="AA952" s="2"/>
      <c r="AB952" s="2"/>
      <c r="AC952" s="2"/>
      <c r="AD952" s="2"/>
      <c r="AG952" s="27"/>
      <c r="AH952" s="27"/>
      <c r="AI952" s="27"/>
      <c r="AJ952" s="27"/>
      <c r="AK952" s="27"/>
      <c r="AL952" s="27"/>
      <c r="AM952" s="27"/>
      <c r="AN952" s="4"/>
      <c r="AO952" s="4"/>
    </row>
    <row r="953" spans="1:41" s="5" customFormat="1" x14ac:dyDescent="0.25">
      <c r="A953" s="8"/>
      <c r="C953" s="2"/>
      <c r="D953" s="2"/>
      <c r="E953" s="8"/>
      <c r="M953" s="2"/>
      <c r="N953" s="2"/>
      <c r="O953" s="2"/>
      <c r="P953" s="2"/>
      <c r="S953" s="2"/>
      <c r="T953" s="2"/>
      <c r="U953" s="2"/>
      <c r="V953" s="2"/>
      <c r="Y953" s="2"/>
      <c r="Z953" s="2"/>
      <c r="AA953" s="2"/>
      <c r="AB953" s="2"/>
      <c r="AC953" s="2"/>
      <c r="AD953" s="2"/>
      <c r="AG953" s="27"/>
      <c r="AH953" s="27"/>
      <c r="AI953" s="27"/>
      <c r="AJ953" s="27"/>
      <c r="AK953" s="27"/>
      <c r="AL953" s="27"/>
      <c r="AM953" s="27"/>
      <c r="AN953" s="4"/>
      <c r="AO953" s="4"/>
    </row>
    <row r="954" spans="1:41" s="5" customFormat="1" x14ac:dyDescent="0.25">
      <c r="A954" s="8"/>
      <c r="C954" s="2"/>
      <c r="D954" s="2"/>
      <c r="E954" s="8"/>
      <c r="M954" s="2"/>
      <c r="N954" s="2"/>
      <c r="O954" s="2"/>
      <c r="P954" s="2"/>
      <c r="S954" s="2"/>
      <c r="T954" s="2"/>
      <c r="U954" s="2"/>
      <c r="V954" s="2"/>
      <c r="Y954" s="2"/>
      <c r="Z954" s="2"/>
      <c r="AA954" s="2"/>
      <c r="AB954" s="2"/>
      <c r="AC954" s="2"/>
      <c r="AD954" s="2"/>
      <c r="AG954" s="27"/>
      <c r="AH954" s="27"/>
      <c r="AI954" s="27"/>
      <c r="AJ954" s="27"/>
      <c r="AK954" s="27"/>
      <c r="AL954" s="27"/>
      <c r="AM954" s="27"/>
      <c r="AN954" s="4"/>
      <c r="AO954" s="4"/>
    </row>
    <row r="955" spans="1:41" s="5" customFormat="1" x14ac:dyDescent="0.25">
      <c r="A955" s="8"/>
      <c r="C955" s="2"/>
      <c r="D955" s="2"/>
      <c r="E955" s="8"/>
      <c r="M955" s="2"/>
      <c r="N955" s="2"/>
      <c r="O955" s="2"/>
      <c r="P955" s="2"/>
      <c r="S955" s="2"/>
      <c r="T955" s="2"/>
      <c r="U955" s="2"/>
      <c r="V955" s="2"/>
      <c r="Y955" s="2"/>
      <c r="Z955" s="2"/>
      <c r="AA955" s="2"/>
      <c r="AB955" s="2"/>
      <c r="AC955" s="2"/>
      <c r="AD955" s="2"/>
      <c r="AG955" s="27"/>
      <c r="AH955" s="27"/>
      <c r="AI955" s="27"/>
      <c r="AJ955" s="27"/>
      <c r="AK955" s="27"/>
      <c r="AL955" s="27"/>
      <c r="AM955" s="27"/>
      <c r="AN955" s="4"/>
      <c r="AO955" s="4"/>
    </row>
    <row r="956" spans="1:41" s="5" customFormat="1" x14ac:dyDescent="0.25">
      <c r="A956" s="8"/>
      <c r="C956" s="2"/>
      <c r="D956" s="2"/>
      <c r="E956" s="8"/>
      <c r="M956" s="2"/>
      <c r="N956" s="2"/>
      <c r="O956" s="2"/>
      <c r="P956" s="2"/>
      <c r="S956" s="2"/>
      <c r="T956" s="2"/>
      <c r="U956" s="2"/>
      <c r="V956" s="2"/>
      <c r="Y956" s="2"/>
      <c r="Z956" s="2"/>
      <c r="AA956" s="2"/>
      <c r="AB956" s="2"/>
      <c r="AC956" s="2"/>
      <c r="AD956" s="2"/>
      <c r="AG956" s="27"/>
      <c r="AH956" s="27"/>
      <c r="AI956" s="27"/>
      <c r="AJ956" s="27"/>
      <c r="AK956" s="27"/>
      <c r="AL956" s="27"/>
      <c r="AM956" s="27"/>
      <c r="AN956" s="4"/>
      <c r="AO956" s="4"/>
    </row>
    <row r="957" spans="1:41" s="5" customFormat="1" x14ac:dyDescent="0.25">
      <c r="A957" s="8"/>
      <c r="C957" s="2"/>
      <c r="D957" s="2"/>
      <c r="E957" s="8"/>
      <c r="M957" s="2"/>
      <c r="N957" s="2"/>
      <c r="O957" s="2"/>
      <c r="P957" s="2"/>
      <c r="S957" s="2"/>
      <c r="T957" s="2"/>
      <c r="U957" s="2"/>
      <c r="V957" s="2"/>
      <c r="Y957" s="2"/>
      <c r="Z957" s="2"/>
      <c r="AA957" s="2"/>
      <c r="AB957" s="2"/>
      <c r="AC957" s="2"/>
      <c r="AD957" s="2"/>
      <c r="AG957" s="27"/>
      <c r="AH957" s="27"/>
      <c r="AI957" s="27"/>
      <c r="AJ957" s="27"/>
      <c r="AK957" s="27"/>
      <c r="AL957" s="27"/>
      <c r="AM957" s="27"/>
      <c r="AN957" s="4"/>
      <c r="AO957" s="4"/>
    </row>
    <row r="958" spans="1:41" s="5" customFormat="1" x14ac:dyDescent="0.25">
      <c r="A958" s="8"/>
      <c r="C958" s="2"/>
      <c r="D958" s="2"/>
      <c r="E958" s="8"/>
      <c r="M958" s="2"/>
      <c r="N958" s="2"/>
      <c r="O958" s="2"/>
      <c r="P958" s="2"/>
      <c r="S958" s="2"/>
      <c r="T958" s="2"/>
      <c r="U958" s="2"/>
      <c r="V958" s="2"/>
      <c r="Y958" s="2"/>
      <c r="Z958" s="2"/>
      <c r="AA958" s="2"/>
      <c r="AB958" s="2"/>
      <c r="AC958" s="2"/>
      <c r="AD958" s="2"/>
      <c r="AG958" s="27"/>
      <c r="AH958" s="27"/>
      <c r="AI958" s="27"/>
      <c r="AJ958" s="27"/>
      <c r="AK958" s="27"/>
      <c r="AL958" s="27"/>
      <c r="AM958" s="27"/>
      <c r="AN958" s="4"/>
      <c r="AO958" s="4"/>
    </row>
    <row r="959" spans="1:41" s="5" customFormat="1" x14ac:dyDescent="0.25">
      <c r="A959" s="8"/>
      <c r="C959" s="2"/>
      <c r="D959" s="2"/>
      <c r="E959" s="8"/>
      <c r="M959" s="2"/>
      <c r="N959" s="2"/>
      <c r="O959" s="2"/>
      <c r="P959" s="2"/>
      <c r="S959" s="2"/>
      <c r="T959" s="2"/>
      <c r="U959" s="2"/>
      <c r="V959" s="2"/>
      <c r="Y959" s="2"/>
      <c r="Z959" s="2"/>
      <c r="AA959" s="2"/>
      <c r="AB959" s="2"/>
      <c r="AC959" s="2"/>
      <c r="AD959" s="2"/>
      <c r="AG959" s="27"/>
      <c r="AH959" s="27"/>
      <c r="AI959" s="27"/>
      <c r="AJ959" s="27"/>
      <c r="AK959" s="27"/>
      <c r="AL959" s="27"/>
      <c r="AM959" s="27"/>
      <c r="AN959" s="4"/>
      <c r="AO959" s="4"/>
    </row>
    <row r="960" spans="1:41" s="5" customFormat="1" x14ac:dyDescent="0.25">
      <c r="A960" s="8"/>
      <c r="C960" s="2"/>
      <c r="D960" s="2"/>
      <c r="E960" s="8"/>
      <c r="M960" s="2"/>
      <c r="N960" s="2"/>
      <c r="O960" s="2"/>
      <c r="P960" s="2"/>
      <c r="S960" s="2"/>
      <c r="T960" s="2"/>
      <c r="U960" s="2"/>
      <c r="V960" s="2"/>
      <c r="Y960" s="2"/>
      <c r="Z960" s="2"/>
      <c r="AA960" s="2"/>
      <c r="AB960" s="2"/>
      <c r="AC960" s="2"/>
      <c r="AD960" s="2"/>
      <c r="AG960" s="27"/>
      <c r="AH960" s="27"/>
      <c r="AI960" s="27"/>
      <c r="AJ960" s="27"/>
      <c r="AK960" s="27"/>
      <c r="AL960" s="27"/>
      <c r="AM960" s="27"/>
      <c r="AN960" s="4"/>
      <c r="AO960" s="4"/>
    </row>
    <row r="961" spans="1:41" s="5" customFormat="1" x14ac:dyDescent="0.25">
      <c r="A961" s="8"/>
      <c r="C961" s="2"/>
      <c r="D961" s="2"/>
      <c r="E961" s="8"/>
      <c r="M961" s="2"/>
      <c r="N961" s="2"/>
      <c r="O961" s="2"/>
      <c r="P961" s="2"/>
      <c r="S961" s="2"/>
      <c r="T961" s="2"/>
      <c r="U961" s="2"/>
      <c r="V961" s="2"/>
      <c r="Y961" s="2"/>
      <c r="Z961" s="2"/>
      <c r="AA961" s="2"/>
      <c r="AB961" s="2"/>
      <c r="AC961" s="2"/>
      <c r="AD961" s="2"/>
      <c r="AG961" s="27"/>
      <c r="AH961" s="27"/>
      <c r="AI961" s="27"/>
      <c r="AJ961" s="27"/>
      <c r="AK961" s="27"/>
      <c r="AL961" s="27"/>
      <c r="AM961" s="27"/>
      <c r="AN961" s="4"/>
      <c r="AO961" s="4"/>
    </row>
    <row r="962" spans="1:41" s="5" customFormat="1" x14ac:dyDescent="0.25">
      <c r="A962" s="8"/>
      <c r="C962" s="2"/>
      <c r="D962" s="2"/>
      <c r="E962" s="8"/>
      <c r="M962" s="2"/>
      <c r="N962" s="2"/>
      <c r="O962" s="2"/>
      <c r="P962" s="2"/>
      <c r="S962" s="2"/>
      <c r="T962" s="2"/>
      <c r="U962" s="2"/>
      <c r="V962" s="2"/>
      <c r="Y962" s="2"/>
      <c r="Z962" s="2"/>
      <c r="AA962" s="2"/>
      <c r="AB962" s="2"/>
      <c r="AC962" s="2"/>
      <c r="AD962" s="2"/>
      <c r="AG962" s="27"/>
      <c r="AH962" s="27"/>
      <c r="AI962" s="27"/>
      <c r="AJ962" s="27"/>
      <c r="AK962" s="27"/>
      <c r="AL962" s="27"/>
      <c r="AM962" s="27"/>
      <c r="AN962" s="4"/>
      <c r="AO962" s="4"/>
    </row>
    <row r="963" spans="1:41" s="5" customFormat="1" x14ac:dyDescent="0.25">
      <c r="A963" s="8"/>
      <c r="C963" s="2"/>
      <c r="D963" s="2"/>
      <c r="E963" s="8"/>
      <c r="M963" s="2"/>
      <c r="N963" s="2"/>
      <c r="O963" s="2"/>
      <c r="P963" s="2"/>
      <c r="S963" s="2"/>
      <c r="T963" s="2"/>
      <c r="U963" s="2"/>
      <c r="V963" s="2"/>
      <c r="Y963" s="2"/>
      <c r="Z963" s="2"/>
      <c r="AA963" s="2"/>
      <c r="AB963" s="2"/>
      <c r="AC963" s="2"/>
      <c r="AD963" s="2"/>
      <c r="AG963" s="27"/>
      <c r="AH963" s="27"/>
      <c r="AI963" s="27"/>
      <c r="AJ963" s="27"/>
      <c r="AK963" s="27"/>
      <c r="AL963" s="27"/>
      <c r="AM963" s="27"/>
      <c r="AN963" s="4"/>
      <c r="AO963" s="4"/>
    </row>
    <row r="964" spans="1:41" s="5" customFormat="1" x14ac:dyDescent="0.25">
      <c r="A964" s="8"/>
      <c r="C964" s="2"/>
      <c r="D964" s="2"/>
      <c r="E964" s="8"/>
      <c r="M964" s="2"/>
      <c r="N964" s="2"/>
      <c r="O964" s="2"/>
      <c r="P964" s="2"/>
      <c r="S964" s="2"/>
      <c r="T964" s="2"/>
      <c r="U964" s="2"/>
      <c r="V964" s="2"/>
      <c r="Y964" s="2"/>
      <c r="Z964" s="2"/>
      <c r="AA964" s="2"/>
      <c r="AB964" s="2"/>
      <c r="AC964" s="2"/>
      <c r="AD964" s="2"/>
      <c r="AG964" s="27"/>
      <c r="AH964" s="27"/>
      <c r="AI964" s="27"/>
      <c r="AJ964" s="27"/>
      <c r="AK964" s="27"/>
      <c r="AL964" s="27"/>
      <c r="AM964" s="27"/>
      <c r="AN964" s="4"/>
      <c r="AO964" s="4"/>
    </row>
    <row r="965" spans="1:41" s="5" customFormat="1" x14ac:dyDescent="0.25">
      <c r="A965" s="8"/>
      <c r="C965" s="2"/>
      <c r="D965" s="2"/>
      <c r="E965" s="8"/>
      <c r="M965" s="2"/>
      <c r="N965" s="2"/>
      <c r="O965" s="2"/>
      <c r="P965" s="2"/>
      <c r="S965" s="2"/>
      <c r="T965" s="2"/>
      <c r="U965" s="2"/>
      <c r="V965" s="2"/>
      <c r="Y965" s="2"/>
      <c r="Z965" s="2"/>
      <c r="AA965" s="2"/>
      <c r="AB965" s="2"/>
      <c r="AC965" s="2"/>
      <c r="AD965" s="2"/>
      <c r="AG965" s="27"/>
      <c r="AH965" s="27"/>
      <c r="AI965" s="27"/>
      <c r="AJ965" s="27"/>
      <c r="AK965" s="27"/>
      <c r="AL965" s="27"/>
      <c r="AM965" s="27"/>
      <c r="AN965" s="4"/>
      <c r="AO965" s="4"/>
    </row>
    <row r="966" spans="1:41" s="5" customFormat="1" x14ac:dyDescent="0.25">
      <c r="A966" s="8"/>
      <c r="C966" s="2"/>
      <c r="D966" s="2"/>
      <c r="E966" s="8"/>
      <c r="M966" s="2"/>
      <c r="N966" s="2"/>
      <c r="O966" s="2"/>
      <c r="P966" s="2"/>
      <c r="S966" s="2"/>
      <c r="T966" s="2"/>
      <c r="U966" s="2"/>
      <c r="V966" s="2"/>
      <c r="Y966" s="2"/>
      <c r="Z966" s="2"/>
      <c r="AA966" s="2"/>
      <c r="AB966" s="2"/>
      <c r="AC966" s="2"/>
      <c r="AD966" s="2"/>
      <c r="AG966" s="27"/>
      <c r="AH966" s="27"/>
      <c r="AI966" s="27"/>
      <c r="AJ966" s="27"/>
      <c r="AK966" s="27"/>
      <c r="AL966" s="27"/>
      <c r="AM966" s="27"/>
      <c r="AN966" s="4"/>
      <c r="AO966" s="4"/>
    </row>
    <row r="967" spans="1:41" s="5" customFormat="1" x14ac:dyDescent="0.25">
      <c r="A967" s="8"/>
      <c r="C967" s="2"/>
      <c r="D967" s="2"/>
      <c r="E967" s="8"/>
      <c r="M967" s="2"/>
      <c r="N967" s="2"/>
      <c r="O967" s="2"/>
      <c r="P967" s="2"/>
      <c r="S967" s="2"/>
      <c r="T967" s="2"/>
      <c r="U967" s="2"/>
      <c r="V967" s="2"/>
      <c r="Y967" s="2"/>
      <c r="Z967" s="2"/>
      <c r="AA967" s="2"/>
      <c r="AB967" s="2"/>
      <c r="AC967" s="2"/>
      <c r="AD967" s="2"/>
      <c r="AG967" s="27"/>
      <c r="AH967" s="27"/>
      <c r="AI967" s="27"/>
      <c r="AJ967" s="27"/>
      <c r="AK967" s="27"/>
      <c r="AL967" s="27"/>
      <c r="AM967" s="27"/>
      <c r="AN967" s="4"/>
      <c r="AO967" s="4"/>
    </row>
    <row r="968" spans="1:41" s="5" customFormat="1" x14ac:dyDescent="0.25">
      <c r="A968" s="8"/>
      <c r="C968" s="2"/>
      <c r="D968" s="2"/>
      <c r="E968" s="8"/>
      <c r="M968" s="2"/>
      <c r="N968" s="2"/>
      <c r="O968" s="2"/>
      <c r="P968" s="2"/>
      <c r="S968" s="2"/>
      <c r="T968" s="2"/>
      <c r="U968" s="2"/>
      <c r="V968" s="2"/>
      <c r="Y968" s="2"/>
      <c r="Z968" s="2"/>
      <c r="AA968" s="2"/>
      <c r="AB968" s="2"/>
      <c r="AC968" s="2"/>
      <c r="AD968" s="2"/>
      <c r="AG968" s="27"/>
      <c r="AH968" s="27"/>
      <c r="AI968" s="27"/>
      <c r="AJ968" s="27"/>
      <c r="AK968" s="27"/>
      <c r="AL968" s="27"/>
      <c r="AM968" s="27"/>
      <c r="AN968" s="4"/>
      <c r="AO968" s="4"/>
    </row>
    <row r="969" spans="1:41" s="5" customFormat="1" x14ac:dyDescent="0.25">
      <c r="A969" s="8"/>
      <c r="C969" s="2"/>
      <c r="D969" s="2"/>
      <c r="E969" s="8"/>
      <c r="M969" s="2"/>
      <c r="N969" s="2"/>
      <c r="O969" s="2"/>
      <c r="P969" s="2"/>
      <c r="S969" s="2"/>
      <c r="T969" s="2"/>
      <c r="U969" s="2"/>
      <c r="V969" s="2"/>
      <c r="Y969" s="2"/>
      <c r="Z969" s="2"/>
      <c r="AA969" s="2"/>
      <c r="AB969" s="2"/>
      <c r="AC969" s="2"/>
      <c r="AD969" s="2"/>
      <c r="AG969" s="27"/>
      <c r="AH969" s="27"/>
      <c r="AI969" s="27"/>
      <c r="AJ969" s="27"/>
      <c r="AK969" s="27"/>
      <c r="AL969" s="27"/>
      <c r="AM969" s="27"/>
      <c r="AN969" s="4"/>
      <c r="AO969" s="4"/>
    </row>
    <row r="970" spans="1:41" s="5" customFormat="1" x14ac:dyDescent="0.25">
      <c r="A970" s="8"/>
      <c r="C970" s="2"/>
      <c r="D970" s="2"/>
      <c r="E970" s="8"/>
      <c r="M970" s="2"/>
      <c r="N970" s="2"/>
      <c r="O970" s="2"/>
      <c r="P970" s="2"/>
      <c r="S970" s="2"/>
      <c r="T970" s="2"/>
      <c r="U970" s="2"/>
      <c r="V970" s="2"/>
      <c r="Y970" s="2"/>
      <c r="Z970" s="2"/>
      <c r="AA970" s="2"/>
      <c r="AB970" s="2"/>
      <c r="AC970" s="2"/>
      <c r="AD970" s="2"/>
      <c r="AG970" s="27"/>
      <c r="AH970" s="27"/>
      <c r="AI970" s="27"/>
      <c r="AJ970" s="27"/>
      <c r="AK970" s="27"/>
      <c r="AL970" s="27"/>
      <c r="AM970" s="27"/>
      <c r="AN970" s="4"/>
      <c r="AO970" s="4"/>
    </row>
    <row r="971" spans="1:41" s="5" customFormat="1" x14ac:dyDescent="0.25">
      <c r="A971" s="8"/>
      <c r="C971" s="2"/>
      <c r="D971" s="2"/>
      <c r="E971" s="8"/>
      <c r="M971" s="2"/>
      <c r="N971" s="2"/>
      <c r="O971" s="2"/>
      <c r="P971" s="2"/>
      <c r="S971" s="2"/>
      <c r="T971" s="2"/>
      <c r="U971" s="2"/>
      <c r="V971" s="2"/>
      <c r="Y971" s="2"/>
      <c r="Z971" s="2"/>
      <c r="AA971" s="2"/>
      <c r="AB971" s="2"/>
      <c r="AC971" s="2"/>
      <c r="AD971" s="2"/>
      <c r="AG971" s="27"/>
      <c r="AH971" s="27"/>
      <c r="AI971" s="27"/>
      <c r="AJ971" s="27"/>
      <c r="AK971" s="27"/>
      <c r="AL971" s="27"/>
      <c r="AM971" s="27"/>
      <c r="AN971" s="4"/>
      <c r="AO971" s="4"/>
    </row>
    <row r="972" spans="1:41" s="5" customFormat="1" x14ac:dyDescent="0.25">
      <c r="A972" s="8"/>
      <c r="C972" s="2"/>
      <c r="D972" s="2"/>
      <c r="E972" s="8"/>
      <c r="M972" s="2"/>
      <c r="N972" s="2"/>
      <c r="O972" s="2"/>
      <c r="P972" s="2"/>
      <c r="S972" s="2"/>
      <c r="T972" s="2"/>
      <c r="U972" s="2"/>
      <c r="V972" s="2"/>
      <c r="Y972" s="2"/>
      <c r="Z972" s="2"/>
      <c r="AA972" s="2"/>
      <c r="AB972" s="2"/>
      <c r="AC972" s="2"/>
      <c r="AD972" s="2"/>
      <c r="AG972" s="27"/>
      <c r="AH972" s="27"/>
      <c r="AI972" s="27"/>
      <c r="AJ972" s="27"/>
      <c r="AK972" s="27"/>
      <c r="AL972" s="27"/>
      <c r="AM972" s="27"/>
      <c r="AN972" s="4"/>
      <c r="AO972" s="4"/>
    </row>
    <row r="973" spans="1:41" s="5" customFormat="1" x14ac:dyDescent="0.25">
      <c r="A973" s="8"/>
      <c r="C973" s="2"/>
      <c r="D973" s="2"/>
      <c r="E973" s="8"/>
      <c r="M973" s="2"/>
      <c r="N973" s="2"/>
      <c r="O973" s="2"/>
      <c r="P973" s="2"/>
      <c r="S973" s="2"/>
      <c r="T973" s="2"/>
      <c r="U973" s="2"/>
      <c r="V973" s="2"/>
      <c r="Y973" s="2"/>
      <c r="Z973" s="2"/>
      <c r="AA973" s="2"/>
      <c r="AB973" s="2"/>
      <c r="AC973" s="2"/>
      <c r="AD973" s="2"/>
      <c r="AG973" s="27"/>
      <c r="AH973" s="27"/>
      <c r="AI973" s="27"/>
      <c r="AJ973" s="27"/>
      <c r="AK973" s="27"/>
      <c r="AL973" s="27"/>
      <c r="AM973" s="27"/>
      <c r="AN973" s="4"/>
      <c r="AO973" s="4"/>
    </row>
    <row r="974" spans="1:41" s="5" customFormat="1" x14ac:dyDescent="0.25">
      <c r="A974" s="8"/>
      <c r="C974" s="2"/>
      <c r="D974" s="2"/>
      <c r="E974" s="8"/>
      <c r="M974" s="2"/>
      <c r="N974" s="2"/>
      <c r="O974" s="2"/>
      <c r="P974" s="2"/>
      <c r="S974" s="2"/>
      <c r="T974" s="2"/>
      <c r="U974" s="2"/>
      <c r="V974" s="2"/>
      <c r="Y974" s="2"/>
      <c r="Z974" s="2"/>
      <c r="AA974" s="2"/>
      <c r="AB974" s="2"/>
      <c r="AC974" s="2"/>
      <c r="AD974" s="2"/>
      <c r="AG974" s="27"/>
      <c r="AH974" s="27"/>
      <c r="AI974" s="27"/>
      <c r="AJ974" s="27"/>
      <c r="AK974" s="27"/>
      <c r="AL974" s="27"/>
      <c r="AM974" s="27"/>
      <c r="AN974" s="4"/>
      <c r="AO974" s="4"/>
    </row>
    <row r="975" spans="1:41" s="5" customFormat="1" x14ac:dyDescent="0.25">
      <c r="A975" s="8"/>
      <c r="C975" s="2"/>
      <c r="D975" s="2"/>
      <c r="E975" s="8"/>
      <c r="M975" s="2"/>
      <c r="N975" s="2"/>
      <c r="O975" s="2"/>
      <c r="P975" s="2"/>
      <c r="S975" s="2"/>
      <c r="T975" s="2"/>
      <c r="U975" s="2"/>
      <c r="V975" s="2"/>
      <c r="Y975" s="2"/>
      <c r="Z975" s="2"/>
      <c r="AA975" s="2"/>
      <c r="AB975" s="2"/>
      <c r="AC975" s="2"/>
      <c r="AD975" s="2"/>
      <c r="AG975" s="27"/>
      <c r="AH975" s="27"/>
      <c r="AI975" s="27"/>
      <c r="AJ975" s="27"/>
      <c r="AK975" s="27"/>
      <c r="AL975" s="27"/>
      <c r="AM975" s="27"/>
      <c r="AN975" s="4"/>
      <c r="AO975" s="4"/>
    </row>
    <row r="976" spans="1:41" s="5" customFormat="1" x14ac:dyDescent="0.25">
      <c r="A976" s="8"/>
      <c r="C976" s="2"/>
      <c r="D976" s="2"/>
      <c r="E976" s="8"/>
      <c r="M976" s="2"/>
      <c r="N976" s="2"/>
      <c r="O976" s="2"/>
      <c r="P976" s="2"/>
      <c r="S976" s="2"/>
      <c r="T976" s="2"/>
      <c r="U976" s="2"/>
      <c r="V976" s="2"/>
      <c r="Y976" s="2"/>
      <c r="Z976" s="2"/>
      <c r="AA976" s="2"/>
      <c r="AB976" s="2"/>
      <c r="AC976" s="2"/>
      <c r="AD976" s="2"/>
      <c r="AG976" s="27"/>
      <c r="AH976" s="27"/>
      <c r="AI976" s="27"/>
      <c r="AJ976" s="27"/>
      <c r="AK976" s="27"/>
      <c r="AL976" s="27"/>
      <c r="AM976" s="27"/>
      <c r="AN976" s="4"/>
      <c r="AO976" s="4"/>
    </row>
    <row r="977" spans="1:41" s="5" customFormat="1" x14ac:dyDescent="0.25">
      <c r="A977" s="8"/>
      <c r="C977" s="2"/>
      <c r="D977" s="2"/>
      <c r="E977" s="8"/>
      <c r="M977" s="2"/>
      <c r="N977" s="2"/>
      <c r="O977" s="2"/>
      <c r="P977" s="2"/>
      <c r="S977" s="2"/>
      <c r="T977" s="2"/>
      <c r="U977" s="2"/>
      <c r="V977" s="2"/>
      <c r="Y977" s="2"/>
      <c r="Z977" s="2"/>
      <c r="AA977" s="2"/>
      <c r="AB977" s="2"/>
      <c r="AC977" s="2"/>
      <c r="AD977" s="2"/>
      <c r="AG977" s="27"/>
      <c r="AH977" s="27"/>
      <c r="AI977" s="27"/>
      <c r="AJ977" s="27"/>
      <c r="AK977" s="27"/>
      <c r="AL977" s="27"/>
      <c r="AM977" s="27"/>
      <c r="AN977" s="4"/>
      <c r="AO977" s="4"/>
    </row>
    <row r="978" spans="1:41" s="5" customFormat="1" x14ac:dyDescent="0.25">
      <c r="A978" s="8"/>
      <c r="C978" s="2"/>
      <c r="D978" s="2"/>
      <c r="E978" s="8"/>
      <c r="M978" s="2"/>
      <c r="N978" s="2"/>
      <c r="O978" s="2"/>
      <c r="P978" s="2"/>
      <c r="S978" s="2"/>
      <c r="T978" s="2"/>
      <c r="U978" s="2"/>
      <c r="V978" s="2"/>
      <c r="Y978" s="2"/>
      <c r="Z978" s="2"/>
      <c r="AA978" s="2"/>
      <c r="AB978" s="2"/>
      <c r="AC978" s="2"/>
      <c r="AD978" s="2"/>
      <c r="AG978" s="27"/>
      <c r="AH978" s="27"/>
      <c r="AI978" s="27"/>
      <c r="AJ978" s="27"/>
      <c r="AK978" s="27"/>
      <c r="AL978" s="27"/>
      <c r="AM978" s="27"/>
      <c r="AN978" s="4"/>
      <c r="AO978" s="4"/>
    </row>
    <row r="979" spans="1:41" s="5" customFormat="1" x14ac:dyDescent="0.25">
      <c r="A979" s="8"/>
      <c r="C979" s="2"/>
      <c r="D979" s="2"/>
      <c r="E979" s="8"/>
      <c r="M979" s="2"/>
      <c r="N979" s="2"/>
      <c r="O979" s="2"/>
      <c r="P979" s="2"/>
      <c r="S979" s="2"/>
      <c r="T979" s="2"/>
      <c r="U979" s="2"/>
      <c r="V979" s="2"/>
      <c r="Y979" s="2"/>
      <c r="Z979" s="2"/>
      <c r="AA979" s="2"/>
      <c r="AB979" s="2"/>
      <c r="AC979" s="2"/>
      <c r="AD979" s="2"/>
      <c r="AG979" s="27"/>
      <c r="AH979" s="27"/>
      <c r="AI979" s="27"/>
      <c r="AJ979" s="27"/>
      <c r="AK979" s="27"/>
      <c r="AL979" s="27"/>
      <c r="AM979" s="27"/>
      <c r="AN979" s="4"/>
      <c r="AO979" s="4"/>
    </row>
    <row r="980" spans="1:41" s="5" customFormat="1" x14ac:dyDescent="0.25">
      <c r="A980" s="8"/>
      <c r="C980" s="2"/>
      <c r="D980" s="2"/>
      <c r="E980" s="8"/>
      <c r="M980" s="2"/>
      <c r="N980" s="2"/>
      <c r="O980" s="2"/>
      <c r="P980" s="2"/>
      <c r="S980" s="2"/>
      <c r="T980" s="2"/>
      <c r="U980" s="2"/>
      <c r="V980" s="2"/>
      <c r="Y980" s="2"/>
      <c r="Z980" s="2"/>
      <c r="AA980" s="2"/>
      <c r="AB980" s="2"/>
      <c r="AC980" s="2"/>
      <c r="AD980" s="2"/>
      <c r="AG980" s="27"/>
      <c r="AH980" s="27"/>
      <c r="AI980" s="27"/>
      <c r="AJ980" s="27"/>
      <c r="AK980" s="27"/>
      <c r="AL980" s="27"/>
      <c r="AM980" s="27"/>
      <c r="AN980" s="4"/>
      <c r="AO980" s="4"/>
    </row>
    <row r="981" spans="1:41" s="5" customFormat="1" x14ac:dyDescent="0.25">
      <c r="A981" s="8"/>
      <c r="C981" s="2"/>
      <c r="D981" s="2"/>
      <c r="E981" s="8"/>
      <c r="M981" s="2"/>
      <c r="N981" s="2"/>
      <c r="O981" s="2"/>
      <c r="P981" s="2"/>
      <c r="S981" s="2"/>
      <c r="T981" s="2"/>
      <c r="U981" s="2"/>
      <c r="V981" s="2"/>
      <c r="Y981" s="2"/>
      <c r="Z981" s="2"/>
      <c r="AA981" s="2"/>
      <c r="AB981" s="2"/>
      <c r="AC981" s="2"/>
      <c r="AD981" s="2"/>
      <c r="AG981" s="27"/>
      <c r="AH981" s="27"/>
      <c r="AI981" s="27"/>
      <c r="AJ981" s="27"/>
      <c r="AK981" s="27"/>
      <c r="AL981" s="27"/>
      <c r="AM981" s="27"/>
      <c r="AN981" s="4"/>
      <c r="AO981" s="4"/>
    </row>
    <row r="982" spans="1:41" s="5" customFormat="1" x14ac:dyDescent="0.25">
      <c r="A982" s="8"/>
      <c r="C982" s="2"/>
      <c r="D982" s="2"/>
      <c r="E982" s="8"/>
      <c r="M982" s="2"/>
      <c r="N982" s="2"/>
      <c r="O982" s="2"/>
      <c r="P982" s="2"/>
      <c r="S982" s="2"/>
      <c r="T982" s="2"/>
      <c r="U982" s="2"/>
      <c r="V982" s="2"/>
      <c r="Y982" s="2"/>
      <c r="Z982" s="2"/>
      <c r="AA982" s="2"/>
      <c r="AB982" s="2"/>
      <c r="AC982" s="2"/>
      <c r="AD982" s="2"/>
      <c r="AG982" s="27"/>
      <c r="AH982" s="27"/>
      <c r="AI982" s="27"/>
      <c r="AJ982" s="27"/>
      <c r="AK982" s="27"/>
      <c r="AL982" s="27"/>
      <c r="AM982" s="27"/>
      <c r="AN982" s="4"/>
      <c r="AO982" s="4"/>
    </row>
    <row r="983" spans="1:41" s="5" customFormat="1" x14ac:dyDescent="0.25">
      <c r="A983" s="8"/>
      <c r="C983" s="2"/>
      <c r="D983" s="2"/>
      <c r="E983" s="8"/>
      <c r="M983" s="2"/>
      <c r="N983" s="2"/>
      <c r="O983" s="2"/>
      <c r="P983" s="2"/>
      <c r="S983" s="2"/>
      <c r="T983" s="2"/>
      <c r="U983" s="2"/>
      <c r="V983" s="2"/>
      <c r="Y983" s="2"/>
      <c r="Z983" s="2"/>
      <c r="AA983" s="2"/>
      <c r="AB983" s="2"/>
      <c r="AC983" s="2"/>
      <c r="AD983" s="2"/>
      <c r="AG983" s="27"/>
      <c r="AH983" s="27"/>
      <c r="AI983" s="27"/>
      <c r="AJ983" s="27"/>
      <c r="AK983" s="27"/>
      <c r="AL983" s="27"/>
      <c r="AM983" s="27"/>
      <c r="AN983" s="4"/>
      <c r="AO983" s="4"/>
    </row>
    <row r="984" spans="1:41" s="5" customFormat="1" x14ac:dyDescent="0.25">
      <c r="A984" s="8"/>
      <c r="C984" s="2"/>
      <c r="D984" s="2"/>
      <c r="E984" s="8"/>
      <c r="M984" s="2"/>
      <c r="N984" s="2"/>
      <c r="O984" s="2"/>
      <c r="P984" s="2"/>
      <c r="S984" s="2"/>
      <c r="T984" s="2"/>
      <c r="U984" s="2"/>
      <c r="V984" s="2"/>
      <c r="Y984" s="2"/>
      <c r="Z984" s="2"/>
      <c r="AA984" s="2"/>
      <c r="AB984" s="2"/>
      <c r="AC984" s="2"/>
      <c r="AD984" s="2"/>
      <c r="AG984" s="27"/>
      <c r="AH984" s="27"/>
      <c r="AI984" s="27"/>
      <c r="AJ984" s="27"/>
      <c r="AK984" s="27"/>
      <c r="AL984" s="27"/>
      <c r="AM984" s="27"/>
      <c r="AN984" s="4"/>
      <c r="AO984" s="4"/>
    </row>
    <row r="985" spans="1:41" s="5" customFormat="1" x14ac:dyDescent="0.25">
      <c r="A985" s="8"/>
      <c r="C985" s="2"/>
      <c r="D985" s="2"/>
      <c r="E985" s="8"/>
      <c r="M985" s="2"/>
      <c r="N985" s="2"/>
      <c r="O985" s="2"/>
      <c r="P985" s="2"/>
      <c r="S985" s="2"/>
      <c r="T985" s="2"/>
      <c r="U985" s="2"/>
      <c r="V985" s="2"/>
      <c r="Y985" s="2"/>
      <c r="Z985" s="2"/>
      <c r="AA985" s="2"/>
      <c r="AB985" s="2"/>
      <c r="AC985" s="2"/>
      <c r="AD985" s="2"/>
      <c r="AG985" s="27"/>
      <c r="AH985" s="27"/>
      <c r="AI985" s="27"/>
      <c r="AJ985" s="27"/>
      <c r="AK985" s="27"/>
      <c r="AL985" s="27"/>
      <c r="AM985" s="27"/>
      <c r="AN985" s="4"/>
      <c r="AO985" s="4"/>
    </row>
    <row r="986" spans="1:41" s="5" customFormat="1" x14ac:dyDescent="0.25">
      <c r="A986" s="8"/>
      <c r="C986" s="2"/>
      <c r="D986" s="2"/>
      <c r="E986" s="8"/>
      <c r="M986" s="2"/>
      <c r="N986" s="2"/>
      <c r="O986" s="2"/>
      <c r="P986" s="2"/>
      <c r="S986" s="2"/>
      <c r="T986" s="2"/>
      <c r="U986" s="2"/>
      <c r="V986" s="2"/>
      <c r="Y986" s="2"/>
      <c r="Z986" s="2"/>
      <c r="AA986" s="2"/>
      <c r="AB986" s="2"/>
      <c r="AC986" s="2"/>
      <c r="AD986" s="2"/>
      <c r="AG986" s="27"/>
      <c r="AH986" s="27"/>
      <c r="AI986" s="27"/>
      <c r="AJ986" s="27"/>
      <c r="AK986" s="27"/>
      <c r="AL986" s="27"/>
      <c r="AM986" s="27"/>
      <c r="AN986" s="4"/>
      <c r="AO986" s="4"/>
    </row>
    <row r="987" spans="1:41" s="5" customFormat="1" x14ac:dyDescent="0.25">
      <c r="A987" s="8"/>
      <c r="C987" s="2"/>
      <c r="D987" s="2"/>
      <c r="E987" s="8"/>
      <c r="M987" s="2"/>
      <c r="N987" s="2"/>
      <c r="O987" s="2"/>
      <c r="P987" s="2"/>
      <c r="S987" s="2"/>
      <c r="T987" s="2"/>
      <c r="U987" s="2"/>
      <c r="V987" s="2"/>
      <c r="Y987" s="2"/>
      <c r="Z987" s="2"/>
      <c r="AA987" s="2"/>
      <c r="AB987" s="2"/>
      <c r="AC987" s="2"/>
      <c r="AD987" s="2"/>
      <c r="AG987" s="27"/>
      <c r="AH987" s="27"/>
      <c r="AI987" s="27"/>
      <c r="AJ987" s="27"/>
      <c r="AK987" s="27"/>
      <c r="AL987" s="27"/>
      <c r="AM987" s="27"/>
      <c r="AN987" s="4"/>
      <c r="AO987" s="4"/>
    </row>
    <row r="988" spans="1:41" s="5" customFormat="1" x14ac:dyDescent="0.25">
      <c r="A988" s="8"/>
      <c r="C988" s="2"/>
      <c r="D988" s="2"/>
      <c r="E988" s="8"/>
      <c r="M988" s="2"/>
      <c r="N988" s="2"/>
      <c r="O988" s="2"/>
      <c r="P988" s="2"/>
      <c r="S988" s="2"/>
      <c r="T988" s="2"/>
      <c r="U988" s="2"/>
      <c r="V988" s="2"/>
      <c r="Y988" s="2"/>
      <c r="Z988" s="2"/>
      <c r="AA988" s="2"/>
      <c r="AB988" s="2"/>
      <c r="AC988" s="2"/>
      <c r="AD988" s="2"/>
      <c r="AG988" s="27"/>
      <c r="AH988" s="27"/>
      <c r="AI988" s="27"/>
      <c r="AJ988" s="27"/>
      <c r="AK988" s="27"/>
      <c r="AL988" s="27"/>
      <c r="AM988" s="27"/>
      <c r="AN988" s="4"/>
      <c r="AO988" s="4"/>
    </row>
    <row r="989" spans="1:41" s="5" customFormat="1" x14ac:dyDescent="0.25">
      <c r="A989" s="8"/>
      <c r="C989" s="2"/>
      <c r="D989" s="2"/>
      <c r="E989" s="8"/>
      <c r="M989" s="2"/>
      <c r="N989" s="2"/>
      <c r="O989" s="2"/>
      <c r="P989" s="2"/>
      <c r="S989" s="2"/>
      <c r="T989" s="2"/>
      <c r="U989" s="2"/>
      <c r="V989" s="2"/>
      <c r="Y989" s="2"/>
      <c r="Z989" s="2"/>
      <c r="AA989" s="2"/>
      <c r="AB989" s="2"/>
      <c r="AC989" s="2"/>
      <c r="AD989" s="2"/>
      <c r="AG989" s="27"/>
      <c r="AH989" s="27"/>
      <c r="AI989" s="27"/>
      <c r="AJ989" s="27"/>
      <c r="AK989" s="27"/>
      <c r="AL989" s="27"/>
      <c r="AM989" s="27"/>
      <c r="AN989" s="4"/>
      <c r="AO989" s="4"/>
    </row>
    <row r="990" spans="1:41" s="5" customFormat="1" x14ac:dyDescent="0.25">
      <c r="A990" s="8"/>
      <c r="C990" s="2"/>
      <c r="D990" s="2"/>
      <c r="E990" s="8"/>
      <c r="M990" s="2"/>
      <c r="N990" s="2"/>
      <c r="O990" s="2"/>
      <c r="P990" s="2"/>
      <c r="S990" s="2"/>
      <c r="T990" s="2"/>
      <c r="U990" s="2"/>
      <c r="V990" s="2"/>
      <c r="Y990" s="2"/>
      <c r="Z990" s="2"/>
      <c r="AA990" s="2"/>
      <c r="AB990" s="2"/>
      <c r="AC990" s="2"/>
      <c r="AD990" s="2"/>
      <c r="AG990" s="27"/>
      <c r="AH990" s="27"/>
      <c r="AI990" s="27"/>
      <c r="AJ990" s="27"/>
      <c r="AK990" s="27"/>
      <c r="AL990" s="27"/>
      <c r="AM990" s="27"/>
      <c r="AN990" s="4"/>
      <c r="AO990" s="4"/>
    </row>
    <row r="991" spans="1:41" s="5" customFormat="1" x14ac:dyDescent="0.25">
      <c r="A991" s="8"/>
      <c r="C991" s="2"/>
      <c r="D991" s="2"/>
      <c r="E991" s="8"/>
      <c r="M991" s="2"/>
      <c r="N991" s="2"/>
      <c r="O991" s="2"/>
      <c r="P991" s="2"/>
      <c r="S991" s="2"/>
      <c r="T991" s="2"/>
      <c r="U991" s="2"/>
      <c r="V991" s="2"/>
      <c r="Y991" s="2"/>
      <c r="Z991" s="2"/>
      <c r="AA991" s="2"/>
      <c r="AB991" s="2"/>
      <c r="AC991" s="2"/>
      <c r="AD991" s="2"/>
      <c r="AG991" s="27"/>
      <c r="AH991" s="27"/>
      <c r="AI991" s="27"/>
      <c r="AJ991" s="27"/>
      <c r="AK991" s="27"/>
      <c r="AL991" s="27"/>
      <c r="AM991" s="27"/>
      <c r="AN991" s="4"/>
      <c r="AO991" s="4"/>
    </row>
    <row r="992" spans="1:41" s="5" customFormat="1" x14ac:dyDescent="0.25">
      <c r="A992" s="8"/>
      <c r="C992" s="2"/>
      <c r="D992" s="2"/>
      <c r="E992" s="8"/>
      <c r="M992" s="2"/>
      <c r="N992" s="2"/>
      <c r="O992" s="2"/>
      <c r="P992" s="2"/>
      <c r="S992" s="2"/>
      <c r="T992" s="2"/>
      <c r="U992" s="2"/>
      <c r="V992" s="2"/>
      <c r="Y992" s="2"/>
      <c r="Z992" s="2"/>
      <c r="AA992" s="2"/>
      <c r="AB992" s="2"/>
      <c r="AC992" s="2"/>
      <c r="AD992" s="2"/>
      <c r="AG992" s="27"/>
      <c r="AH992" s="27"/>
      <c r="AI992" s="27"/>
      <c r="AJ992" s="27"/>
      <c r="AK992" s="27"/>
      <c r="AL992" s="27"/>
      <c r="AM992" s="27"/>
      <c r="AN992" s="4"/>
      <c r="AO992" s="4"/>
    </row>
    <row r="993" spans="1:41" s="5" customFormat="1" x14ac:dyDescent="0.25">
      <c r="A993" s="8"/>
      <c r="C993" s="2"/>
      <c r="D993" s="2"/>
      <c r="E993" s="8"/>
      <c r="M993" s="2"/>
      <c r="N993" s="2"/>
      <c r="O993" s="2"/>
      <c r="P993" s="2"/>
      <c r="S993" s="2"/>
      <c r="T993" s="2"/>
      <c r="U993" s="2"/>
      <c r="V993" s="2"/>
      <c r="Y993" s="2"/>
      <c r="Z993" s="2"/>
      <c r="AA993" s="2"/>
      <c r="AB993" s="2"/>
      <c r="AC993" s="2"/>
      <c r="AD993" s="2"/>
      <c r="AG993" s="27"/>
      <c r="AH993" s="27"/>
      <c r="AI993" s="27"/>
      <c r="AJ993" s="27"/>
      <c r="AK993" s="27"/>
      <c r="AL993" s="27"/>
      <c r="AM993" s="27"/>
      <c r="AN993" s="4"/>
      <c r="AO993" s="4"/>
    </row>
    <row r="994" spans="1:41" s="5" customFormat="1" x14ac:dyDescent="0.25">
      <c r="A994" s="8"/>
      <c r="C994" s="2"/>
      <c r="D994" s="2"/>
      <c r="E994" s="8"/>
      <c r="M994" s="2"/>
      <c r="N994" s="2"/>
      <c r="O994" s="2"/>
      <c r="P994" s="2"/>
      <c r="S994" s="2"/>
      <c r="T994" s="2"/>
      <c r="U994" s="2"/>
      <c r="V994" s="2"/>
      <c r="Y994" s="2"/>
      <c r="Z994" s="2"/>
      <c r="AA994" s="2"/>
      <c r="AB994" s="2"/>
      <c r="AC994" s="2"/>
      <c r="AD994" s="2"/>
      <c r="AG994" s="27"/>
      <c r="AH994" s="27"/>
      <c r="AI994" s="27"/>
      <c r="AJ994" s="27"/>
      <c r="AK994" s="27"/>
      <c r="AL994" s="27"/>
      <c r="AM994" s="27"/>
      <c r="AN994" s="4"/>
      <c r="AO994" s="4"/>
    </row>
    <row r="995" spans="1:41" s="5" customFormat="1" x14ac:dyDescent="0.25">
      <c r="A995" s="8"/>
      <c r="C995" s="2"/>
      <c r="D995" s="2"/>
      <c r="E995" s="8"/>
      <c r="M995" s="2"/>
      <c r="N995" s="2"/>
      <c r="O995" s="2"/>
      <c r="P995" s="2"/>
      <c r="S995" s="2"/>
      <c r="T995" s="2"/>
      <c r="U995" s="2"/>
      <c r="V995" s="2"/>
      <c r="Y995" s="2"/>
      <c r="Z995" s="2"/>
      <c r="AA995" s="2"/>
      <c r="AB995" s="2"/>
      <c r="AC995" s="2"/>
      <c r="AD995" s="2"/>
      <c r="AG995" s="27"/>
      <c r="AH995" s="27"/>
      <c r="AI995" s="27"/>
      <c r="AJ995" s="27"/>
      <c r="AK995" s="27"/>
      <c r="AL995" s="27"/>
      <c r="AM995" s="27"/>
      <c r="AN995" s="4"/>
      <c r="AO995" s="4"/>
    </row>
    <row r="996" spans="1:41" s="5" customFormat="1" x14ac:dyDescent="0.25">
      <c r="A996" s="8"/>
      <c r="C996" s="2"/>
      <c r="D996" s="2"/>
      <c r="E996" s="8"/>
      <c r="M996" s="2"/>
      <c r="N996" s="2"/>
      <c r="O996" s="2"/>
      <c r="P996" s="2"/>
      <c r="S996" s="2"/>
      <c r="T996" s="2"/>
      <c r="U996" s="2"/>
      <c r="V996" s="2"/>
      <c r="Y996" s="2"/>
      <c r="Z996" s="2"/>
      <c r="AA996" s="2"/>
      <c r="AB996" s="2"/>
      <c r="AC996" s="2"/>
      <c r="AD996" s="2"/>
      <c r="AG996" s="27"/>
      <c r="AH996" s="27"/>
      <c r="AI996" s="27"/>
      <c r="AJ996" s="27"/>
      <c r="AK996" s="27"/>
      <c r="AL996" s="27"/>
      <c r="AM996" s="27"/>
      <c r="AN996" s="4"/>
      <c r="AO996" s="4"/>
    </row>
    <row r="997" spans="1:41" s="5" customFormat="1" x14ac:dyDescent="0.25">
      <c r="A997" s="8"/>
      <c r="C997" s="2"/>
      <c r="D997" s="2"/>
      <c r="E997" s="8"/>
      <c r="M997" s="2"/>
      <c r="N997" s="2"/>
      <c r="O997" s="2"/>
      <c r="P997" s="2"/>
      <c r="S997" s="2"/>
      <c r="T997" s="2"/>
      <c r="U997" s="2"/>
      <c r="V997" s="2"/>
      <c r="Y997" s="2"/>
      <c r="Z997" s="2"/>
      <c r="AA997" s="2"/>
      <c r="AB997" s="2"/>
      <c r="AC997" s="2"/>
      <c r="AD997" s="2"/>
      <c r="AG997" s="27"/>
      <c r="AH997" s="27"/>
      <c r="AI997" s="27"/>
      <c r="AJ997" s="27"/>
      <c r="AK997" s="27"/>
      <c r="AL997" s="27"/>
      <c r="AM997" s="27"/>
      <c r="AN997" s="4"/>
      <c r="AO997" s="4"/>
    </row>
    <row r="998" spans="1:41" s="5" customFormat="1" x14ac:dyDescent="0.25">
      <c r="A998" s="8"/>
      <c r="C998" s="2"/>
      <c r="D998" s="2"/>
      <c r="E998" s="8"/>
      <c r="M998" s="2"/>
      <c r="N998" s="2"/>
      <c r="O998" s="2"/>
      <c r="P998" s="2"/>
      <c r="S998" s="2"/>
      <c r="T998" s="2"/>
      <c r="U998" s="2"/>
      <c r="V998" s="2"/>
      <c r="Y998" s="2"/>
      <c r="Z998" s="2"/>
      <c r="AA998" s="2"/>
      <c r="AB998" s="2"/>
      <c r="AC998" s="2"/>
      <c r="AD998" s="2"/>
      <c r="AG998" s="27"/>
      <c r="AH998" s="27"/>
      <c r="AI998" s="27"/>
      <c r="AJ998" s="27"/>
      <c r="AK998" s="27"/>
      <c r="AL998" s="27"/>
      <c r="AM998" s="27"/>
      <c r="AN998" s="4"/>
      <c r="AO998" s="4"/>
    </row>
    <row r="999" spans="1:41" s="5" customFormat="1" x14ac:dyDescent="0.25">
      <c r="A999" s="8"/>
      <c r="C999" s="2"/>
      <c r="D999" s="2"/>
      <c r="E999" s="8"/>
      <c r="M999" s="2"/>
      <c r="N999" s="2"/>
      <c r="O999" s="2"/>
      <c r="P999" s="2"/>
      <c r="S999" s="2"/>
      <c r="T999" s="2"/>
      <c r="U999" s="2"/>
      <c r="V999" s="2"/>
      <c r="Y999" s="2"/>
      <c r="Z999" s="2"/>
      <c r="AA999" s="2"/>
      <c r="AB999" s="2"/>
      <c r="AC999" s="2"/>
      <c r="AD999" s="2"/>
      <c r="AG999" s="27"/>
      <c r="AH999" s="27"/>
      <c r="AI999" s="27"/>
      <c r="AJ999" s="27"/>
      <c r="AK999" s="27"/>
      <c r="AL999" s="27"/>
      <c r="AM999" s="27"/>
      <c r="AN999" s="4"/>
      <c r="AO999" s="4"/>
    </row>
    <row r="1000" spans="1:41" s="5" customFormat="1" x14ac:dyDescent="0.25">
      <c r="A1000" s="8"/>
      <c r="C1000" s="2"/>
      <c r="D1000" s="2"/>
      <c r="E1000" s="8"/>
      <c r="M1000" s="2"/>
      <c r="N1000" s="2"/>
      <c r="O1000" s="2"/>
      <c r="P1000" s="2"/>
      <c r="S1000" s="2"/>
      <c r="T1000" s="2"/>
      <c r="U1000" s="2"/>
      <c r="V1000" s="2"/>
      <c r="Y1000" s="2"/>
      <c r="Z1000" s="2"/>
      <c r="AA1000" s="2"/>
      <c r="AB1000" s="2"/>
      <c r="AC1000" s="2"/>
      <c r="AD1000" s="2"/>
      <c r="AG1000" s="27"/>
      <c r="AH1000" s="27"/>
      <c r="AI1000" s="27"/>
      <c r="AJ1000" s="27"/>
      <c r="AK1000" s="27"/>
      <c r="AL1000" s="27"/>
      <c r="AM1000" s="27"/>
      <c r="AN1000" s="4"/>
      <c r="AO1000" s="4"/>
    </row>
    <row r="1001" spans="1:41" s="5" customFormat="1" x14ac:dyDescent="0.25">
      <c r="A1001" s="8"/>
      <c r="C1001" s="2"/>
      <c r="D1001" s="2"/>
      <c r="E1001" s="8"/>
      <c r="M1001" s="2"/>
      <c r="N1001" s="2"/>
      <c r="O1001" s="2"/>
      <c r="P1001" s="2"/>
      <c r="S1001" s="2"/>
      <c r="T1001" s="2"/>
      <c r="U1001" s="2"/>
      <c r="V1001" s="2"/>
      <c r="Y1001" s="2"/>
      <c r="Z1001" s="2"/>
      <c r="AA1001" s="2"/>
      <c r="AB1001" s="2"/>
      <c r="AC1001" s="2"/>
      <c r="AD1001" s="2"/>
      <c r="AG1001" s="27"/>
      <c r="AH1001" s="27"/>
      <c r="AI1001" s="27"/>
      <c r="AJ1001" s="27"/>
      <c r="AK1001" s="27"/>
      <c r="AL1001" s="27"/>
      <c r="AM1001" s="27"/>
      <c r="AN1001" s="4"/>
      <c r="AO1001" s="4"/>
    </row>
    <row r="1002" spans="1:41" s="5" customFormat="1" x14ac:dyDescent="0.25">
      <c r="A1002" s="8"/>
      <c r="C1002" s="2"/>
      <c r="D1002" s="2"/>
      <c r="E1002" s="8"/>
      <c r="M1002" s="2"/>
      <c r="N1002" s="2"/>
      <c r="O1002" s="2"/>
      <c r="P1002" s="2"/>
      <c r="S1002" s="2"/>
      <c r="T1002" s="2"/>
      <c r="U1002" s="2"/>
      <c r="V1002" s="2"/>
      <c r="Y1002" s="2"/>
      <c r="Z1002" s="2"/>
      <c r="AA1002" s="2"/>
      <c r="AB1002" s="2"/>
      <c r="AC1002" s="2"/>
      <c r="AD1002" s="2"/>
      <c r="AG1002" s="27"/>
      <c r="AH1002" s="27"/>
      <c r="AI1002" s="27"/>
      <c r="AJ1002" s="27"/>
      <c r="AK1002" s="27"/>
      <c r="AL1002" s="27"/>
      <c r="AM1002" s="27"/>
      <c r="AN1002" s="4"/>
      <c r="AO1002" s="4"/>
    </row>
    <row r="1003" spans="1:41" s="5" customFormat="1" x14ac:dyDescent="0.25">
      <c r="A1003" s="8"/>
      <c r="C1003" s="2"/>
      <c r="D1003" s="2"/>
      <c r="E1003" s="8"/>
      <c r="M1003" s="2"/>
      <c r="N1003" s="2"/>
      <c r="O1003" s="2"/>
      <c r="P1003" s="2"/>
      <c r="S1003" s="2"/>
      <c r="T1003" s="2"/>
      <c r="U1003" s="2"/>
      <c r="V1003" s="2"/>
      <c r="Y1003" s="2"/>
      <c r="Z1003" s="2"/>
      <c r="AA1003" s="2"/>
      <c r="AB1003" s="2"/>
      <c r="AC1003" s="2"/>
      <c r="AD1003" s="2"/>
      <c r="AG1003" s="27"/>
      <c r="AH1003" s="27"/>
      <c r="AI1003" s="27"/>
      <c r="AJ1003" s="27"/>
      <c r="AK1003" s="27"/>
      <c r="AL1003" s="27"/>
      <c r="AM1003" s="27"/>
      <c r="AN1003" s="4"/>
      <c r="AO1003" s="4"/>
    </row>
    <row r="1004" spans="1:41" s="5" customFormat="1" x14ac:dyDescent="0.25">
      <c r="A1004" s="8"/>
      <c r="C1004" s="2"/>
      <c r="D1004" s="2"/>
      <c r="E1004" s="8"/>
      <c r="M1004" s="2"/>
      <c r="N1004" s="2"/>
      <c r="O1004" s="2"/>
      <c r="P1004" s="2"/>
      <c r="S1004" s="2"/>
      <c r="T1004" s="2"/>
      <c r="U1004" s="2"/>
      <c r="V1004" s="2"/>
      <c r="Y1004" s="2"/>
      <c r="Z1004" s="2"/>
      <c r="AA1004" s="2"/>
      <c r="AB1004" s="2"/>
      <c r="AC1004" s="2"/>
      <c r="AD1004" s="2"/>
      <c r="AG1004" s="27"/>
      <c r="AH1004" s="27"/>
      <c r="AI1004" s="27"/>
      <c r="AJ1004" s="27"/>
      <c r="AK1004" s="27"/>
      <c r="AL1004" s="27"/>
      <c r="AM1004" s="27"/>
      <c r="AN1004" s="4"/>
      <c r="AO1004" s="4"/>
    </row>
    <row r="1005" spans="1:41" s="5" customFormat="1" x14ac:dyDescent="0.25">
      <c r="A1005" s="8"/>
      <c r="C1005" s="2"/>
      <c r="D1005" s="2"/>
      <c r="E1005" s="8"/>
      <c r="M1005" s="2"/>
      <c r="N1005" s="2"/>
      <c r="O1005" s="2"/>
      <c r="P1005" s="2"/>
      <c r="S1005" s="2"/>
      <c r="T1005" s="2"/>
      <c r="U1005" s="2"/>
      <c r="V1005" s="2"/>
      <c r="Y1005" s="2"/>
      <c r="Z1005" s="2"/>
      <c r="AA1005" s="2"/>
      <c r="AB1005" s="2"/>
      <c r="AC1005" s="2"/>
      <c r="AD1005" s="2"/>
      <c r="AG1005" s="27"/>
      <c r="AH1005" s="27"/>
      <c r="AI1005" s="27"/>
      <c r="AJ1005" s="27"/>
      <c r="AK1005" s="27"/>
      <c r="AL1005" s="27"/>
      <c r="AM1005" s="27"/>
      <c r="AN1005" s="4"/>
      <c r="AO1005" s="4"/>
    </row>
    <row r="1006" spans="1:41" s="5" customFormat="1" x14ac:dyDescent="0.25">
      <c r="A1006" s="8"/>
      <c r="C1006" s="2"/>
      <c r="D1006" s="2"/>
      <c r="E1006" s="8"/>
      <c r="M1006" s="2"/>
      <c r="N1006" s="2"/>
      <c r="O1006" s="2"/>
      <c r="P1006" s="2"/>
      <c r="S1006" s="2"/>
      <c r="T1006" s="2"/>
      <c r="U1006" s="2"/>
      <c r="V1006" s="2"/>
      <c r="Y1006" s="2"/>
      <c r="Z1006" s="2"/>
      <c r="AA1006" s="2"/>
      <c r="AB1006" s="2"/>
      <c r="AC1006" s="2"/>
      <c r="AD1006" s="2"/>
      <c r="AG1006" s="27"/>
      <c r="AH1006" s="27"/>
      <c r="AI1006" s="27"/>
      <c r="AJ1006" s="27"/>
      <c r="AK1006" s="27"/>
      <c r="AL1006" s="27"/>
      <c r="AM1006" s="27"/>
      <c r="AN1006" s="4"/>
      <c r="AO1006" s="4"/>
    </row>
    <row r="1007" spans="1:41" s="5" customFormat="1" x14ac:dyDescent="0.25">
      <c r="A1007" s="8"/>
      <c r="C1007" s="2"/>
      <c r="D1007" s="2"/>
      <c r="E1007" s="8"/>
      <c r="M1007" s="2"/>
      <c r="N1007" s="2"/>
      <c r="O1007" s="2"/>
      <c r="P1007" s="2"/>
      <c r="S1007" s="2"/>
      <c r="T1007" s="2"/>
      <c r="U1007" s="2"/>
      <c r="V1007" s="2"/>
      <c r="Y1007" s="2"/>
      <c r="Z1007" s="2"/>
      <c r="AA1007" s="2"/>
      <c r="AB1007" s="2"/>
      <c r="AC1007" s="2"/>
      <c r="AD1007" s="2"/>
      <c r="AG1007" s="27"/>
      <c r="AH1007" s="27"/>
      <c r="AI1007" s="27"/>
      <c r="AJ1007" s="27"/>
      <c r="AK1007" s="27"/>
      <c r="AL1007" s="27"/>
      <c r="AM1007" s="27"/>
      <c r="AN1007" s="4"/>
      <c r="AO1007" s="4"/>
    </row>
    <row r="1008" spans="1:41" s="5" customFormat="1" x14ac:dyDescent="0.25">
      <c r="A1008" s="8"/>
      <c r="C1008" s="2"/>
      <c r="D1008" s="2"/>
      <c r="E1008" s="8"/>
      <c r="M1008" s="2"/>
      <c r="N1008" s="2"/>
      <c r="O1008" s="2"/>
      <c r="P1008" s="2"/>
      <c r="S1008" s="2"/>
      <c r="T1008" s="2"/>
      <c r="U1008" s="2"/>
      <c r="V1008" s="2"/>
      <c r="Y1008" s="2"/>
      <c r="Z1008" s="2"/>
      <c r="AA1008" s="2"/>
      <c r="AB1008" s="2"/>
      <c r="AC1008" s="2"/>
      <c r="AD1008" s="2"/>
      <c r="AG1008" s="27"/>
      <c r="AH1008" s="27"/>
      <c r="AI1008" s="27"/>
      <c r="AJ1008" s="27"/>
      <c r="AK1008" s="27"/>
      <c r="AL1008" s="27"/>
      <c r="AM1008" s="27"/>
      <c r="AN1008" s="4"/>
      <c r="AO1008" s="4"/>
    </row>
    <row r="1009" spans="1:41" s="5" customFormat="1" x14ac:dyDescent="0.25">
      <c r="A1009" s="8"/>
      <c r="C1009" s="2"/>
      <c r="D1009" s="2"/>
      <c r="E1009" s="8"/>
      <c r="M1009" s="2"/>
      <c r="N1009" s="2"/>
      <c r="O1009" s="2"/>
      <c r="P1009" s="2"/>
      <c r="S1009" s="2"/>
      <c r="T1009" s="2"/>
      <c r="U1009" s="2"/>
      <c r="V1009" s="2"/>
      <c r="Y1009" s="2"/>
      <c r="Z1009" s="2"/>
      <c r="AA1009" s="2"/>
      <c r="AB1009" s="2"/>
      <c r="AC1009" s="2"/>
      <c r="AD1009" s="2"/>
      <c r="AG1009" s="27"/>
      <c r="AH1009" s="27"/>
      <c r="AI1009" s="27"/>
      <c r="AJ1009" s="27"/>
      <c r="AK1009" s="27"/>
      <c r="AL1009" s="27"/>
      <c r="AM1009" s="27"/>
      <c r="AN1009" s="4"/>
      <c r="AO1009" s="4"/>
    </row>
    <row r="1010" spans="1:41" s="5" customFormat="1" x14ac:dyDescent="0.25">
      <c r="A1010" s="8"/>
      <c r="C1010" s="2"/>
      <c r="D1010" s="2"/>
      <c r="E1010" s="8"/>
      <c r="M1010" s="2"/>
      <c r="N1010" s="2"/>
      <c r="O1010" s="2"/>
      <c r="P1010" s="2"/>
      <c r="S1010" s="2"/>
      <c r="T1010" s="2"/>
      <c r="U1010" s="2"/>
      <c r="V1010" s="2"/>
      <c r="Y1010" s="2"/>
      <c r="Z1010" s="2"/>
      <c r="AA1010" s="2"/>
      <c r="AB1010" s="2"/>
      <c r="AC1010" s="2"/>
      <c r="AD1010" s="2"/>
      <c r="AG1010" s="27"/>
      <c r="AH1010" s="27"/>
      <c r="AI1010" s="27"/>
      <c r="AJ1010" s="27"/>
      <c r="AK1010" s="27"/>
      <c r="AL1010" s="27"/>
      <c r="AM1010" s="27"/>
      <c r="AN1010" s="4"/>
      <c r="AO1010" s="4"/>
    </row>
    <row r="1011" spans="1:41" s="5" customFormat="1" x14ac:dyDescent="0.25">
      <c r="A1011" s="8"/>
      <c r="C1011" s="2"/>
      <c r="D1011" s="2"/>
      <c r="E1011" s="8"/>
      <c r="M1011" s="2"/>
      <c r="N1011" s="2"/>
      <c r="O1011" s="2"/>
      <c r="P1011" s="2"/>
      <c r="S1011" s="2"/>
      <c r="T1011" s="2"/>
      <c r="U1011" s="2"/>
      <c r="V1011" s="2"/>
      <c r="Y1011" s="2"/>
      <c r="Z1011" s="2"/>
      <c r="AA1011" s="2"/>
      <c r="AB1011" s="2"/>
      <c r="AC1011" s="2"/>
      <c r="AD1011" s="2"/>
      <c r="AG1011" s="27"/>
      <c r="AH1011" s="27"/>
      <c r="AI1011" s="27"/>
      <c r="AJ1011" s="27"/>
      <c r="AK1011" s="27"/>
      <c r="AL1011" s="27"/>
      <c r="AM1011" s="27"/>
      <c r="AN1011" s="4"/>
      <c r="AO1011" s="4"/>
    </row>
    <row r="1012" spans="1:41" s="5" customFormat="1" x14ac:dyDescent="0.25">
      <c r="A1012" s="8"/>
      <c r="C1012" s="2"/>
      <c r="D1012" s="2"/>
      <c r="E1012" s="8"/>
      <c r="M1012" s="2"/>
      <c r="N1012" s="2"/>
      <c r="O1012" s="2"/>
      <c r="P1012" s="2"/>
      <c r="S1012" s="2"/>
      <c r="T1012" s="2"/>
      <c r="U1012" s="2"/>
      <c r="V1012" s="2"/>
      <c r="Y1012" s="2"/>
      <c r="Z1012" s="2"/>
      <c r="AA1012" s="2"/>
      <c r="AB1012" s="2"/>
      <c r="AC1012" s="2"/>
      <c r="AD1012" s="2"/>
      <c r="AG1012" s="27"/>
      <c r="AH1012" s="27"/>
      <c r="AI1012" s="27"/>
      <c r="AJ1012" s="27"/>
      <c r="AK1012" s="27"/>
      <c r="AL1012" s="27"/>
      <c r="AM1012" s="27"/>
      <c r="AN1012" s="4"/>
      <c r="AO1012" s="4"/>
    </row>
    <row r="1013" spans="1:41" s="5" customFormat="1" x14ac:dyDescent="0.25">
      <c r="A1013" s="8"/>
      <c r="C1013" s="2"/>
      <c r="D1013" s="2"/>
      <c r="E1013" s="8"/>
      <c r="M1013" s="2"/>
      <c r="N1013" s="2"/>
      <c r="O1013" s="2"/>
      <c r="P1013" s="2"/>
      <c r="S1013" s="2"/>
      <c r="T1013" s="2"/>
      <c r="U1013" s="2"/>
      <c r="V1013" s="2"/>
      <c r="Y1013" s="2"/>
      <c r="Z1013" s="2"/>
      <c r="AA1013" s="2"/>
      <c r="AB1013" s="2"/>
      <c r="AC1013" s="2"/>
      <c r="AD1013" s="2"/>
      <c r="AG1013" s="27"/>
      <c r="AH1013" s="27"/>
      <c r="AI1013" s="27"/>
      <c r="AJ1013" s="27"/>
      <c r="AK1013" s="27"/>
      <c r="AL1013" s="27"/>
      <c r="AM1013" s="27"/>
      <c r="AN1013" s="4"/>
      <c r="AO1013" s="4"/>
    </row>
    <row r="1014" spans="1:41" s="5" customFormat="1" x14ac:dyDescent="0.25">
      <c r="A1014" s="8"/>
      <c r="C1014" s="2"/>
      <c r="D1014" s="2"/>
      <c r="E1014" s="8"/>
      <c r="M1014" s="2"/>
      <c r="N1014" s="2"/>
      <c r="O1014" s="2"/>
      <c r="P1014" s="2"/>
      <c r="S1014" s="2"/>
      <c r="T1014" s="2"/>
      <c r="U1014" s="2"/>
      <c r="V1014" s="2"/>
      <c r="Y1014" s="2"/>
      <c r="Z1014" s="2"/>
      <c r="AA1014" s="2"/>
      <c r="AB1014" s="2"/>
      <c r="AC1014" s="2"/>
      <c r="AD1014" s="2"/>
      <c r="AG1014" s="27"/>
      <c r="AH1014" s="27"/>
      <c r="AI1014" s="27"/>
      <c r="AJ1014" s="27"/>
      <c r="AK1014" s="27"/>
      <c r="AL1014" s="27"/>
      <c r="AM1014" s="27"/>
      <c r="AN1014" s="4"/>
      <c r="AO1014" s="4"/>
    </row>
    <row r="1015" spans="1:41" s="5" customFormat="1" x14ac:dyDescent="0.25">
      <c r="A1015" s="8"/>
      <c r="C1015" s="2"/>
      <c r="D1015" s="2"/>
      <c r="E1015" s="8"/>
      <c r="M1015" s="2"/>
      <c r="N1015" s="2"/>
      <c r="O1015" s="2"/>
      <c r="P1015" s="2"/>
      <c r="S1015" s="2"/>
      <c r="T1015" s="2"/>
      <c r="U1015" s="2"/>
      <c r="V1015" s="2"/>
      <c r="Y1015" s="2"/>
      <c r="Z1015" s="2"/>
      <c r="AA1015" s="2"/>
      <c r="AB1015" s="2"/>
      <c r="AC1015" s="2"/>
      <c r="AD1015" s="2"/>
      <c r="AG1015" s="27"/>
      <c r="AH1015" s="27"/>
      <c r="AI1015" s="27"/>
      <c r="AJ1015" s="27"/>
      <c r="AK1015" s="27"/>
      <c r="AL1015" s="27"/>
      <c r="AM1015" s="27"/>
      <c r="AN1015" s="4"/>
      <c r="AO1015" s="4"/>
    </row>
    <row r="1016" spans="1:41" s="5" customFormat="1" x14ac:dyDescent="0.25">
      <c r="A1016" s="8"/>
      <c r="C1016" s="2"/>
      <c r="D1016" s="2"/>
      <c r="E1016" s="8"/>
      <c r="M1016" s="2"/>
      <c r="N1016" s="2"/>
      <c r="O1016" s="2"/>
      <c r="P1016" s="2"/>
      <c r="S1016" s="2"/>
      <c r="T1016" s="2"/>
      <c r="U1016" s="2"/>
      <c r="V1016" s="2"/>
      <c r="Y1016" s="2"/>
      <c r="Z1016" s="2"/>
      <c r="AA1016" s="2"/>
      <c r="AB1016" s="2"/>
      <c r="AC1016" s="2"/>
      <c r="AD1016" s="2"/>
      <c r="AG1016" s="27"/>
      <c r="AH1016" s="27"/>
      <c r="AI1016" s="27"/>
      <c r="AJ1016" s="27"/>
      <c r="AK1016" s="27"/>
      <c r="AL1016" s="27"/>
      <c r="AM1016" s="27"/>
      <c r="AN1016" s="4"/>
      <c r="AO1016" s="4"/>
    </row>
    <row r="1017" spans="1:41" s="5" customFormat="1" x14ac:dyDescent="0.25">
      <c r="A1017" s="8"/>
      <c r="C1017" s="2"/>
      <c r="D1017" s="2"/>
      <c r="E1017" s="8"/>
      <c r="M1017" s="2"/>
      <c r="N1017" s="2"/>
      <c r="O1017" s="2"/>
      <c r="P1017" s="2"/>
      <c r="S1017" s="2"/>
      <c r="T1017" s="2"/>
      <c r="U1017" s="2"/>
      <c r="V1017" s="2"/>
      <c r="Y1017" s="2"/>
      <c r="Z1017" s="2"/>
      <c r="AA1017" s="2"/>
      <c r="AB1017" s="2"/>
      <c r="AC1017" s="2"/>
      <c r="AD1017" s="2"/>
      <c r="AG1017" s="27"/>
      <c r="AH1017" s="27"/>
      <c r="AI1017" s="27"/>
      <c r="AJ1017" s="27"/>
      <c r="AK1017" s="27"/>
      <c r="AL1017" s="27"/>
      <c r="AM1017" s="27"/>
      <c r="AN1017" s="4"/>
      <c r="AO1017" s="4"/>
    </row>
    <row r="1018" spans="1:41" s="5" customFormat="1" x14ac:dyDescent="0.25">
      <c r="A1018" s="8"/>
      <c r="C1018" s="2"/>
      <c r="D1018" s="2"/>
      <c r="E1018" s="8"/>
      <c r="M1018" s="2"/>
      <c r="N1018" s="2"/>
      <c r="O1018" s="2"/>
      <c r="P1018" s="2"/>
      <c r="S1018" s="2"/>
      <c r="T1018" s="2"/>
      <c r="U1018" s="2"/>
      <c r="V1018" s="2"/>
      <c r="Y1018" s="2"/>
      <c r="Z1018" s="2"/>
      <c r="AA1018" s="2"/>
      <c r="AB1018" s="2"/>
      <c r="AC1018" s="2"/>
      <c r="AD1018" s="2"/>
      <c r="AG1018" s="27"/>
      <c r="AH1018" s="27"/>
      <c r="AI1018" s="27"/>
      <c r="AJ1018" s="27"/>
      <c r="AK1018" s="27"/>
      <c r="AL1018" s="27"/>
      <c r="AM1018" s="27"/>
      <c r="AN1018" s="4"/>
      <c r="AO1018" s="4"/>
    </row>
    <row r="1019" spans="1:41" s="5" customFormat="1" x14ac:dyDescent="0.25">
      <c r="A1019" s="8"/>
      <c r="C1019" s="2"/>
      <c r="D1019" s="2"/>
      <c r="E1019" s="8"/>
      <c r="M1019" s="2"/>
      <c r="N1019" s="2"/>
      <c r="O1019" s="2"/>
      <c r="P1019" s="2"/>
      <c r="S1019" s="2"/>
      <c r="T1019" s="2"/>
      <c r="U1019" s="2"/>
      <c r="V1019" s="2"/>
      <c r="Y1019" s="2"/>
      <c r="Z1019" s="2"/>
      <c r="AA1019" s="2"/>
      <c r="AB1019" s="2"/>
      <c r="AC1019" s="2"/>
      <c r="AD1019" s="2"/>
      <c r="AG1019" s="27"/>
      <c r="AH1019" s="27"/>
      <c r="AI1019" s="27"/>
      <c r="AJ1019" s="27"/>
      <c r="AK1019" s="27"/>
      <c r="AL1019" s="27"/>
      <c r="AM1019" s="27"/>
      <c r="AN1019" s="4"/>
      <c r="AO1019" s="4"/>
    </row>
    <row r="1020" spans="1:41" s="5" customFormat="1" x14ac:dyDescent="0.25">
      <c r="A1020" s="8"/>
      <c r="C1020" s="2"/>
      <c r="D1020" s="2"/>
      <c r="E1020" s="8"/>
      <c r="M1020" s="2"/>
      <c r="N1020" s="2"/>
      <c r="O1020" s="2"/>
      <c r="P1020" s="2"/>
      <c r="S1020" s="2"/>
      <c r="T1020" s="2"/>
      <c r="U1020" s="2"/>
      <c r="V1020" s="2"/>
      <c r="Y1020" s="2"/>
      <c r="Z1020" s="2"/>
      <c r="AA1020" s="2"/>
      <c r="AB1020" s="2"/>
      <c r="AC1020" s="2"/>
      <c r="AD1020" s="2"/>
      <c r="AG1020" s="27"/>
      <c r="AH1020" s="27"/>
      <c r="AI1020" s="27"/>
      <c r="AJ1020" s="27"/>
      <c r="AK1020" s="27"/>
      <c r="AL1020" s="27"/>
      <c r="AM1020" s="27"/>
      <c r="AN1020" s="4"/>
      <c r="AO1020" s="4"/>
    </row>
    <row r="1021" spans="1:41" s="5" customFormat="1" x14ac:dyDescent="0.25">
      <c r="A1021" s="8"/>
      <c r="C1021" s="2"/>
      <c r="D1021" s="2"/>
      <c r="E1021" s="8"/>
      <c r="M1021" s="2"/>
      <c r="N1021" s="2"/>
      <c r="O1021" s="2"/>
      <c r="P1021" s="2"/>
      <c r="S1021" s="2"/>
      <c r="T1021" s="2"/>
      <c r="U1021" s="2"/>
      <c r="V1021" s="2"/>
      <c r="Y1021" s="2"/>
      <c r="Z1021" s="2"/>
      <c r="AA1021" s="2"/>
      <c r="AB1021" s="2"/>
      <c r="AC1021" s="2"/>
      <c r="AD1021" s="2"/>
      <c r="AG1021" s="27"/>
      <c r="AH1021" s="27"/>
      <c r="AI1021" s="27"/>
      <c r="AJ1021" s="27"/>
      <c r="AK1021" s="27"/>
      <c r="AL1021" s="27"/>
      <c r="AM1021" s="27"/>
      <c r="AN1021" s="4"/>
      <c r="AO1021" s="4"/>
    </row>
    <row r="1022" spans="1:41" s="5" customFormat="1" x14ac:dyDescent="0.25">
      <c r="A1022" s="8"/>
      <c r="C1022" s="2"/>
      <c r="D1022" s="2"/>
      <c r="E1022" s="8"/>
      <c r="M1022" s="2"/>
      <c r="N1022" s="2"/>
      <c r="O1022" s="2"/>
      <c r="P1022" s="2"/>
      <c r="S1022" s="2"/>
      <c r="T1022" s="2"/>
      <c r="U1022" s="2"/>
      <c r="V1022" s="2"/>
      <c r="Y1022" s="2"/>
      <c r="Z1022" s="2"/>
      <c r="AA1022" s="2"/>
      <c r="AB1022" s="2"/>
      <c r="AC1022" s="2"/>
      <c r="AD1022" s="2"/>
      <c r="AG1022" s="27"/>
      <c r="AH1022" s="27"/>
      <c r="AI1022" s="27"/>
      <c r="AJ1022" s="27"/>
      <c r="AK1022" s="27"/>
      <c r="AL1022" s="27"/>
      <c r="AM1022" s="27"/>
      <c r="AN1022" s="4"/>
      <c r="AO1022" s="4"/>
    </row>
    <row r="1023" spans="1:41" s="5" customFormat="1" x14ac:dyDescent="0.25">
      <c r="A1023" s="8"/>
      <c r="C1023" s="2"/>
      <c r="D1023" s="2"/>
      <c r="E1023" s="8"/>
      <c r="M1023" s="2"/>
      <c r="N1023" s="2"/>
      <c r="O1023" s="2"/>
      <c r="P1023" s="2"/>
      <c r="S1023" s="2"/>
      <c r="T1023" s="2"/>
      <c r="U1023" s="2"/>
      <c r="V1023" s="2"/>
      <c r="Y1023" s="2"/>
      <c r="Z1023" s="2"/>
      <c r="AA1023" s="2"/>
      <c r="AB1023" s="2"/>
      <c r="AC1023" s="2"/>
      <c r="AD1023" s="2"/>
      <c r="AG1023" s="27"/>
      <c r="AH1023" s="27"/>
      <c r="AI1023" s="27"/>
      <c r="AJ1023" s="27"/>
      <c r="AK1023" s="27"/>
      <c r="AL1023" s="27"/>
      <c r="AM1023" s="27"/>
      <c r="AN1023" s="4"/>
      <c r="AO1023" s="4"/>
    </row>
    <row r="1024" spans="1:41" s="5" customFormat="1" x14ac:dyDescent="0.25">
      <c r="A1024" s="8"/>
      <c r="C1024" s="2"/>
      <c r="D1024" s="2"/>
      <c r="E1024" s="8"/>
      <c r="M1024" s="2"/>
      <c r="N1024" s="2"/>
      <c r="O1024" s="2"/>
      <c r="P1024" s="2"/>
      <c r="S1024" s="2"/>
      <c r="T1024" s="2"/>
      <c r="U1024" s="2"/>
      <c r="V1024" s="2"/>
      <c r="Y1024" s="2"/>
      <c r="Z1024" s="2"/>
      <c r="AA1024" s="2"/>
      <c r="AB1024" s="2"/>
      <c r="AC1024" s="2"/>
      <c r="AD1024" s="2"/>
      <c r="AG1024" s="27"/>
      <c r="AH1024" s="27"/>
      <c r="AI1024" s="27"/>
      <c r="AJ1024" s="27"/>
      <c r="AK1024" s="27"/>
      <c r="AL1024" s="27"/>
      <c r="AM1024" s="27"/>
      <c r="AN1024" s="4"/>
      <c r="AO1024" s="4"/>
    </row>
    <row r="1025" spans="1:41" s="5" customFormat="1" x14ac:dyDescent="0.25">
      <c r="A1025" s="8"/>
      <c r="C1025" s="2"/>
      <c r="D1025" s="2"/>
      <c r="E1025" s="8"/>
      <c r="M1025" s="2"/>
      <c r="N1025" s="2"/>
      <c r="O1025" s="2"/>
      <c r="P1025" s="2"/>
      <c r="S1025" s="2"/>
      <c r="T1025" s="2"/>
      <c r="U1025" s="2"/>
      <c r="V1025" s="2"/>
      <c r="Y1025" s="2"/>
      <c r="Z1025" s="2"/>
      <c r="AA1025" s="2"/>
      <c r="AB1025" s="2"/>
      <c r="AC1025" s="2"/>
      <c r="AD1025" s="2"/>
      <c r="AG1025" s="27"/>
      <c r="AH1025" s="27"/>
      <c r="AI1025" s="27"/>
      <c r="AJ1025" s="27"/>
      <c r="AK1025" s="27"/>
      <c r="AL1025" s="27"/>
      <c r="AM1025" s="27"/>
      <c r="AN1025" s="4"/>
      <c r="AO1025" s="4"/>
    </row>
    <row r="1026" spans="1:41" s="5" customFormat="1" x14ac:dyDescent="0.25">
      <c r="A1026" s="8"/>
      <c r="C1026" s="2"/>
      <c r="D1026" s="2"/>
      <c r="E1026" s="8"/>
      <c r="M1026" s="2"/>
      <c r="N1026" s="2"/>
      <c r="O1026" s="2"/>
      <c r="P1026" s="2"/>
      <c r="S1026" s="2"/>
      <c r="T1026" s="2"/>
      <c r="U1026" s="2"/>
      <c r="V1026" s="2"/>
      <c r="Y1026" s="2"/>
      <c r="Z1026" s="2"/>
      <c r="AA1026" s="2"/>
      <c r="AB1026" s="2"/>
      <c r="AC1026" s="2"/>
      <c r="AD1026" s="2"/>
      <c r="AG1026" s="27"/>
      <c r="AH1026" s="27"/>
      <c r="AI1026" s="27"/>
      <c r="AJ1026" s="27"/>
      <c r="AK1026" s="27"/>
      <c r="AL1026" s="27"/>
      <c r="AM1026" s="27"/>
      <c r="AN1026" s="4"/>
      <c r="AO1026" s="4"/>
    </row>
    <row r="1027" spans="1:41" s="5" customFormat="1" x14ac:dyDescent="0.25">
      <c r="A1027" s="8"/>
      <c r="C1027" s="2"/>
      <c r="D1027" s="2"/>
      <c r="E1027" s="8"/>
      <c r="M1027" s="2"/>
      <c r="N1027" s="2"/>
      <c r="O1027" s="2"/>
      <c r="P1027" s="2"/>
      <c r="S1027" s="2"/>
      <c r="T1027" s="2"/>
      <c r="U1027" s="2"/>
      <c r="V1027" s="2"/>
      <c r="Y1027" s="2"/>
      <c r="Z1027" s="2"/>
      <c r="AA1027" s="2"/>
      <c r="AB1027" s="2"/>
      <c r="AC1027" s="2"/>
      <c r="AD1027" s="2"/>
      <c r="AG1027" s="27"/>
      <c r="AH1027" s="27"/>
      <c r="AI1027" s="27"/>
      <c r="AJ1027" s="27"/>
      <c r="AK1027" s="27"/>
      <c r="AL1027" s="27"/>
      <c r="AM1027" s="27"/>
      <c r="AN1027" s="4"/>
      <c r="AO1027" s="4"/>
    </row>
    <row r="1028" spans="1:41" s="5" customFormat="1" x14ac:dyDescent="0.25">
      <c r="A1028" s="8"/>
      <c r="C1028" s="2"/>
      <c r="D1028" s="2"/>
      <c r="E1028" s="8"/>
      <c r="M1028" s="2"/>
      <c r="N1028" s="2"/>
      <c r="O1028" s="2"/>
      <c r="P1028" s="2"/>
      <c r="S1028" s="2"/>
      <c r="T1028" s="2"/>
      <c r="U1028" s="2"/>
      <c r="V1028" s="2"/>
      <c r="Y1028" s="2"/>
      <c r="Z1028" s="2"/>
      <c r="AA1028" s="2"/>
      <c r="AB1028" s="2"/>
      <c r="AC1028" s="2"/>
      <c r="AD1028" s="2"/>
      <c r="AG1028" s="27"/>
      <c r="AH1028" s="27"/>
      <c r="AI1028" s="27"/>
      <c r="AJ1028" s="27"/>
      <c r="AK1028" s="27"/>
      <c r="AL1028" s="27"/>
      <c r="AM1028" s="27"/>
      <c r="AN1028" s="4"/>
      <c r="AO1028" s="4"/>
    </row>
    <row r="1029" spans="1:41" s="5" customFormat="1" x14ac:dyDescent="0.25">
      <c r="A1029" s="8"/>
      <c r="C1029" s="2"/>
      <c r="D1029" s="2"/>
      <c r="E1029" s="8"/>
      <c r="M1029" s="2"/>
      <c r="N1029" s="2"/>
      <c r="O1029" s="2"/>
      <c r="P1029" s="2"/>
      <c r="S1029" s="2"/>
      <c r="T1029" s="2"/>
      <c r="U1029" s="2"/>
      <c r="V1029" s="2"/>
      <c r="Y1029" s="2"/>
      <c r="Z1029" s="2"/>
      <c r="AA1029" s="2"/>
      <c r="AB1029" s="2"/>
      <c r="AC1029" s="2"/>
      <c r="AD1029" s="2"/>
      <c r="AG1029" s="27"/>
      <c r="AH1029" s="27"/>
      <c r="AI1029" s="27"/>
      <c r="AJ1029" s="27"/>
      <c r="AK1029" s="27"/>
      <c r="AL1029" s="27"/>
      <c r="AM1029" s="27"/>
      <c r="AN1029" s="4"/>
      <c r="AO1029" s="4"/>
    </row>
    <row r="1030" spans="1:41" s="5" customFormat="1" x14ac:dyDescent="0.25">
      <c r="A1030" s="8"/>
      <c r="C1030" s="2"/>
      <c r="D1030" s="2"/>
      <c r="E1030" s="8"/>
      <c r="M1030" s="2"/>
      <c r="N1030" s="2"/>
      <c r="O1030" s="2"/>
      <c r="P1030" s="2"/>
      <c r="S1030" s="2"/>
      <c r="T1030" s="2"/>
      <c r="U1030" s="2"/>
      <c r="V1030" s="2"/>
      <c r="Y1030" s="2"/>
      <c r="Z1030" s="2"/>
      <c r="AA1030" s="2"/>
      <c r="AB1030" s="2"/>
      <c r="AC1030" s="2"/>
      <c r="AD1030" s="2"/>
      <c r="AG1030" s="27"/>
      <c r="AH1030" s="27"/>
      <c r="AI1030" s="27"/>
      <c r="AJ1030" s="27"/>
      <c r="AK1030" s="27"/>
      <c r="AL1030" s="27"/>
      <c r="AM1030" s="27"/>
      <c r="AN1030" s="4"/>
      <c r="AO1030" s="4"/>
    </row>
    <row r="1031" spans="1:41" s="5" customFormat="1" x14ac:dyDescent="0.25">
      <c r="A1031" s="8"/>
      <c r="C1031" s="2"/>
      <c r="D1031" s="2"/>
      <c r="E1031" s="8"/>
      <c r="M1031" s="2"/>
      <c r="N1031" s="2"/>
      <c r="O1031" s="2"/>
      <c r="P1031" s="2"/>
      <c r="S1031" s="2"/>
      <c r="T1031" s="2"/>
      <c r="U1031" s="2"/>
      <c r="V1031" s="2"/>
      <c r="Y1031" s="2"/>
      <c r="Z1031" s="2"/>
      <c r="AA1031" s="2"/>
      <c r="AB1031" s="2"/>
      <c r="AC1031" s="2"/>
      <c r="AD1031" s="2"/>
      <c r="AG1031" s="27"/>
      <c r="AH1031" s="27"/>
      <c r="AI1031" s="27"/>
      <c r="AJ1031" s="27"/>
      <c r="AK1031" s="27"/>
      <c r="AL1031" s="27"/>
      <c r="AM1031" s="27"/>
      <c r="AN1031" s="4"/>
      <c r="AO1031" s="4"/>
    </row>
    <row r="1032" spans="1:41" s="5" customFormat="1" x14ac:dyDescent="0.25">
      <c r="A1032" s="8"/>
      <c r="C1032" s="2"/>
      <c r="D1032" s="2"/>
      <c r="E1032" s="8"/>
      <c r="M1032" s="2"/>
      <c r="N1032" s="2"/>
      <c r="O1032" s="2"/>
      <c r="P1032" s="2"/>
      <c r="S1032" s="2"/>
      <c r="T1032" s="2"/>
      <c r="U1032" s="2"/>
      <c r="V1032" s="2"/>
      <c r="Y1032" s="2"/>
      <c r="Z1032" s="2"/>
      <c r="AA1032" s="2"/>
      <c r="AB1032" s="2"/>
      <c r="AC1032" s="2"/>
      <c r="AD1032" s="2"/>
      <c r="AG1032" s="27"/>
      <c r="AH1032" s="27"/>
      <c r="AI1032" s="27"/>
      <c r="AJ1032" s="27"/>
      <c r="AK1032" s="27"/>
      <c r="AL1032" s="27"/>
      <c r="AM1032" s="27"/>
      <c r="AN1032" s="4"/>
      <c r="AO1032" s="4"/>
    </row>
    <row r="1033" spans="1:41" s="5" customFormat="1" x14ac:dyDescent="0.25">
      <c r="A1033" s="8"/>
      <c r="C1033" s="2"/>
      <c r="D1033" s="2"/>
      <c r="E1033" s="8"/>
      <c r="M1033" s="2"/>
      <c r="N1033" s="2"/>
      <c r="O1033" s="2"/>
      <c r="P1033" s="2"/>
      <c r="S1033" s="2"/>
      <c r="T1033" s="2"/>
      <c r="U1033" s="2"/>
      <c r="V1033" s="2"/>
      <c r="Y1033" s="2"/>
      <c r="Z1033" s="2"/>
      <c r="AA1033" s="2"/>
      <c r="AB1033" s="2"/>
      <c r="AC1033" s="2"/>
      <c r="AD1033" s="2"/>
      <c r="AG1033" s="27"/>
      <c r="AH1033" s="27"/>
      <c r="AI1033" s="27"/>
      <c r="AJ1033" s="27"/>
      <c r="AK1033" s="27"/>
      <c r="AL1033" s="27"/>
      <c r="AM1033" s="27"/>
      <c r="AN1033" s="4"/>
      <c r="AO1033" s="4"/>
    </row>
    <row r="1034" spans="1:41" s="5" customFormat="1" x14ac:dyDescent="0.25">
      <c r="A1034" s="8"/>
      <c r="C1034" s="2"/>
      <c r="D1034" s="2"/>
      <c r="E1034" s="8"/>
      <c r="M1034" s="2"/>
      <c r="N1034" s="2"/>
      <c r="O1034" s="2"/>
      <c r="P1034" s="2"/>
      <c r="S1034" s="2"/>
      <c r="T1034" s="2"/>
      <c r="U1034" s="2"/>
      <c r="V1034" s="2"/>
      <c r="Y1034" s="2"/>
      <c r="Z1034" s="2"/>
      <c r="AA1034" s="2"/>
      <c r="AB1034" s="2"/>
      <c r="AC1034" s="2"/>
      <c r="AD1034" s="2"/>
      <c r="AG1034" s="27"/>
      <c r="AH1034" s="27"/>
      <c r="AI1034" s="27"/>
      <c r="AJ1034" s="27"/>
      <c r="AK1034" s="27"/>
      <c r="AL1034" s="27"/>
      <c r="AM1034" s="27"/>
      <c r="AN1034" s="4"/>
      <c r="AO1034" s="4"/>
    </row>
    <row r="1035" spans="1:41" s="5" customFormat="1" x14ac:dyDescent="0.25">
      <c r="A1035" s="8"/>
      <c r="C1035" s="2"/>
      <c r="D1035" s="2"/>
      <c r="E1035" s="8"/>
      <c r="M1035" s="2"/>
      <c r="N1035" s="2"/>
      <c r="O1035" s="2"/>
      <c r="P1035" s="2"/>
      <c r="S1035" s="2"/>
      <c r="T1035" s="2"/>
      <c r="U1035" s="2"/>
      <c r="V1035" s="2"/>
      <c r="Y1035" s="2"/>
      <c r="Z1035" s="2"/>
      <c r="AA1035" s="2"/>
      <c r="AB1035" s="2"/>
      <c r="AC1035" s="2"/>
      <c r="AD1035" s="2"/>
      <c r="AG1035" s="27"/>
      <c r="AH1035" s="27"/>
      <c r="AI1035" s="27"/>
      <c r="AJ1035" s="27"/>
      <c r="AK1035" s="27"/>
      <c r="AL1035" s="27"/>
      <c r="AM1035" s="27"/>
      <c r="AN1035" s="4"/>
      <c r="AO1035" s="4"/>
    </row>
    <row r="1036" spans="1:41" s="5" customFormat="1" x14ac:dyDescent="0.25">
      <c r="A1036" s="8"/>
      <c r="C1036" s="2"/>
      <c r="D1036" s="2"/>
      <c r="E1036" s="8"/>
      <c r="M1036" s="2"/>
      <c r="N1036" s="2"/>
      <c r="O1036" s="2"/>
      <c r="P1036" s="2"/>
      <c r="S1036" s="2"/>
      <c r="T1036" s="2"/>
      <c r="U1036" s="2"/>
      <c r="V1036" s="2"/>
      <c r="Y1036" s="2"/>
      <c r="Z1036" s="2"/>
      <c r="AA1036" s="2"/>
      <c r="AB1036" s="2"/>
      <c r="AC1036" s="2"/>
      <c r="AD1036" s="2"/>
      <c r="AG1036" s="27"/>
      <c r="AH1036" s="27"/>
      <c r="AI1036" s="27"/>
      <c r="AJ1036" s="27"/>
      <c r="AK1036" s="27"/>
      <c r="AL1036" s="27"/>
      <c r="AM1036" s="27"/>
      <c r="AN1036" s="4"/>
      <c r="AO1036" s="4"/>
    </row>
    <row r="1037" spans="1:41" s="5" customFormat="1" x14ac:dyDescent="0.25">
      <c r="A1037" s="8"/>
      <c r="C1037" s="2"/>
      <c r="D1037" s="2"/>
      <c r="E1037" s="8"/>
      <c r="M1037" s="2"/>
      <c r="N1037" s="2"/>
      <c r="O1037" s="2"/>
      <c r="P1037" s="2"/>
      <c r="S1037" s="2"/>
      <c r="T1037" s="2"/>
      <c r="U1037" s="2"/>
      <c r="V1037" s="2"/>
      <c r="Y1037" s="2"/>
      <c r="Z1037" s="2"/>
      <c r="AA1037" s="2"/>
      <c r="AB1037" s="2"/>
      <c r="AC1037" s="2"/>
      <c r="AD1037" s="2"/>
      <c r="AG1037" s="27"/>
      <c r="AH1037" s="27"/>
      <c r="AI1037" s="27"/>
      <c r="AJ1037" s="27"/>
      <c r="AK1037" s="27"/>
      <c r="AL1037" s="27"/>
      <c r="AM1037" s="27"/>
      <c r="AN1037" s="4"/>
      <c r="AO1037" s="4"/>
    </row>
    <row r="1038" spans="1:41" s="5" customFormat="1" x14ac:dyDescent="0.25">
      <c r="A1038" s="8"/>
      <c r="C1038" s="2"/>
      <c r="D1038" s="2"/>
      <c r="E1038" s="8"/>
      <c r="M1038" s="2"/>
      <c r="N1038" s="2"/>
      <c r="O1038" s="2"/>
      <c r="P1038" s="2"/>
      <c r="S1038" s="2"/>
      <c r="T1038" s="2"/>
      <c r="U1038" s="2"/>
      <c r="V1038" s="2"/>
      <c r="Y1038" s="2"/>
      <c r="Z1038" s="2"/>
      <c r="AA1038" s="2"/>
      <c r="AB1038" s="2"/>
      <c r="AC1038" s="2"/>
      <c r="AD1038" s="2"/>
      <c r="AG1038" s="27"/>
      <c r="AH1038" s="27"/>
      <c r="AI1038" s="27"/>
      <c r="AJ1038" s="27"/>
      <c r="AK1038" s="27"/>
      <c r="AL1038" s="27"/>
      <c r="AM1038" s="27"/>
      <c r="AN1038" s="4"/>
      <c r="AO1038" s="4"/>
    </row>
    <row r="1039" spans="1:41" s="5" customFormat="1" x14ac:dyDescent="0.25">
      <c r="A1039" s="8"/>
      <c r="C1039" s="2"/>
      <c r="D1039" s="2"/>
      <c r="E1039" s="8"/>
      <c r="M1039" s="2"/>
      <c r="N1039" s="2"/>
      <c r="O1039" s="2"/>
      <c r="P1039" s="2"/>
      <c r="S1039" s="2"/>
      <c r="T1039" s="2"/>
      <c r="U1039" s="2"/>
      <c r="V1039" s="2"/>
      <c r="Y1039" s="2"/>
      <c r="Z1039" s="2"/>
      <c r="AA1039" s="2"/>
      <c r="AB1039" s="2"/>
      <c r="AC1039" s="2"/>
      <c r="AD1039" s="2"/>
      <c r="AG1039" s="27"/>
      <c r="AH1039" s="27"/>
      <c r="AI1039" s="27"/>
      <c r="AJ1039" s="27"/>
      <c r="AK1039" s="27"/>
      <c r="AL1039" s="27"/>
      <c r="AM1039" s="27"/>
      <c r="AN1039" s="4"/>
      <c r="AO1039" s="4"/>
    </row>
    <row r="1040" spans="1:41" s="5" customFormat="1" x14ac:dyDescent="0.25">
      <c r="A1040" s="8"/>
      <c r="C1040" s="2"/>
      <c r="D1040" s="2"/>
      <c r="E1040" s="8"/>
      <c r="M1040" s="2"/>
      <c r="N1040" s="2"/>
      <c r="O1040" s="2"/>
      <c r="P1040" s="2"/>
      <c r="S1040" s="2"/>
      <c r="T1040" s="2"/>
      <c r="U1040" s="2"/>
      <c r="V1040" s="2"/>
      <c r="Y1040" s="2"/>
      <c r="Z1040" s="2"/>
      <c r="AA1040" s="2"/>
      <c r="AB1040" s="2"/>
      <c r="AC1040" s="2"/>
      <c r="AD1040" s="2"/>
      <c r="AG1040" s="27"/>
      <c r="AH1040" s="27"/>
      <c r="AI1040" s="27"/>
      <c r="AJ1040" s="27"/>
      <c r="AK1040" s="27"/>
      <c r="AL1040" s="27"/>
      <c r="AM1040" s="27"/>
      <c r="AN1040" s="4"/>
      <c r="AO1040" s="4"/>
    </row>
    <row r="1041" spans="1:41" s="5" customFormat="1" x14ac:dyDescent="0.25">
      <c r="A1041" s="8"/>
      <c r="C1041" s="2"/>
      <c r="D1041" s="2"/>
      <c r="E1041" s="8"/>
      <c r="M1041" s="2"/>
      <c r="N1041" s="2"/>
      <c r="O1041" s="2"/>
      <c r="P1041" s="2"/>
      <c r="S1041" s="2"/>
      <c r="T1041" s="2"/>
      <c r="U1041" s="2"/>
      <c r="V1041" s="2"/>
      <c r="Y1041" s="2"/>
      <c r="Z1041" s="2"/>
      <c r="AA1041" s="2"/>
      <c r="AB1041" s="2"/>
      <c r="AC1041" s="2"/>
      <c r="AD1041" s="2"/>
      <c r="AG1041" s="27"/>
      <c r="AH1041" s="27"/>
      <c r="AI1041" s="27"/>
      <c r="AJ1041" s="27"/>
      <c r="AK1041" s="27"/>
      <c r="AL1041" s="27"/>
      <c r="AM1041" s="27"/>
      <c r="AN1041" s="4"/>
      <c r="AO1041" s="4"/>
    </row>
    <row r="1042" spans="1:41" s="5" customFormat="1" x14ac:dyDescent="0.25">
      <c r="A1042" s="8"/>
      <c r="C1042" s="2"/>
      <c r="D1042" s="2"/>
      <c r="E1042" s="8"/>
      <c r="M1042" s="2"/>
      <c r="N1042" s="2"/>
      <c r="O1042" s="2"/>
      <c r="P1042" s="2"/>
      <c r="S1042" s="2"/>
      <c r="T1042" s="2"/>
      <c r="U1042" s="2"/>
      <c r="V1042" s="2"/>
      <c r="Y1042" s="2"/>
      <c r="Z1042" s="2"/>
      <c r="AA1042" s="2"/>
      <c r="AB1042" s="2"/>
      <c r="AC1042" s="2"/>
      <c r="AD1042" s="2"/>
      <c r="AG1042" s="27"/>
      <c r="AH1042" s="27"/>
      <c r="AI1042" s="27"/>
      <c r="AJ1042" s="27"/>
      <c r="AK1042" s="27"/>
      <c r="AL1042" s="27"/>
      <c r="AM1042" s="27"/>
      <c r="AN1042" s="4"/>
      <c r="AO1042" s="4"/>
    </row>
    <row r="1043" spans="1:41" s="5" customFormat="1" x14ac:dyDescent="0.25">
      <c r="A1043" s="8"/>
      <c r="C1043" s="2"/>
      <c r="D1043" s="2"/>
      <c r="E1043" s="8"/>
      <c r="M1043" s="2"/>
      <c r="N1043" s="2"/>
      <c r="O1043" s="2"/>
      <c r="P1043" s="2"/>
      <c r="S1043" s="2"/>
      <c r="T1043" s="2"/>
      <c r="U1043" s="2"/>
      <c r="V1043" s="2"/>
      <c r="Y1043" s="2"/>
      <c r="Z1043" s="2"/>
      <c r="AA1043" s="2"/>
      <c r="AB1043" s="2"/>
      <c r="AC1043" s="2"/>
      <c r="AD1043" s="2"/>
      <c r="AG1043" s="27"/>
      <c r="AH1043" s="27"/>
      <c r="AI1043" s="27"/>
      <c r="AJ1043" s="27"/>
      <c r="AK1043" s="27"/>
      <c r="AL1043" s="27"/>
      <c r="AM1043" s="27"/>
      <c r="AN1043" s="4"/>
      <c r="AO1043" s="4"/>
    </row>
    <row r="1044" spans="1:41" s="5" customFormat="1" x14ac:dyDescent="0.25">
      <c r="A1044" s="8"/>
      <c r="C1044" s="2"/>
      <c r="D1044" s="2"/>
      <c r="E1044" s="8"/>
      <c r="M1044" s="2"/>
      <c r="N1044" s="2"/>
      <c r="O1044" s="2"/>
      <c r="P1044" s="2"/>
      <c r="S1044" s="2"/>
      <c r="T1044" s="2"/>
      <c r="U1044" s="2"/>
      <c r="V1044" s="2"/>
      <c r="Y1044" s="2"/>
      <c r="Z1044" s="2"/>
      <c r="AA1044" s="2"/>
      <c r="AB1044" s="2"/>
      <c r="AC1044" s="2"/>
      <c r="AD1044" s="2"/>
      <c r="AG1044" s="27"/>
      <c r="AH1044" s="27"/>
      <c r="AI1044" s="27"/>
      <c r="AJ1044" s="27"/>
      <c r="AK1044" s="27"/>
      <c r="AL1044" s="27"/>
      <c r="AM1044" s="27"/>
      <c r="AN1044" s="4"/>
      <c r="AO1044" s="4"/>
    </row>
    <row r="1045" spans="1:41" s="5" customFormat="1" x14ac:dyDescent="0.25">
      <c r="A1045" s="8"/>
      <c r="C1045" s="2"/>
      <c r="D1045" s="2"/>
      <c r="E1045" s="8"/>
      <c r="M1045" s="2"/>
      <c r="N1045" s="2"/>
      <c r="O1045" s="2"/>
      <c r="P1045" s="2"/>
      <c r="S1045" s="2"/>
      <c r="T1045" s="2"/>
      <c r="U1045" s="2"/>
      <c r="V1045" s="2"/>
      <c r="Y1045" s="2"/>
      <c r="Z1045" s="2"/>
      <c r="AA1045" s="2"/>
      <c r="AB1045" s="2"/>
      <c r="AC1045" s="2"/>
      <c r="AD1045" s="2"/>
      <c r="AG1045" s="27"/>
      <c r="AH1045" s="27"/>
      <c r="AI1045" s="27"/>
      <c r="AJ1045" s="27"/>
      <c r="AK1045" s="27"/>
      <c r="AL1045" s="27"/>
      <c r="AM1045" s="27"/>
      <c r="AN1045" s="4"/>
      <c r="AO1045" s="4"/>
    </row>
    <row r="1046" spans="1:41" s="5" customFormat="1" x14ac:dyDescent="0.25">
      <c r="A1046" s="8"/>
      <c r="C1046" s="2"/>
      <c r="D1046" s="2"/>
      <c r="E1046" s="8"/>
      <c r="M1046" s="2"/>
      <c r="N1046" s="2"/>
      <c r="O1046" s="2"/>
      <c r="P1046" s="2"/>
      <c r="S1046" s="2"/>
      <c r="T1046" s="2"/>
      <c r="U1046" s="2"/>
      <c r="V1046" s="2"/>
      <c r="Y1046" s="2"/>
      <c r="Z1046" s="2"/>
      <c r="AA1046" s="2"/>
      <c r="AB1046" s="2"/>
      <c r="AC1046" s="2"/>
      <c r="AD1046" s="2"/>
      <c r="AG1046" s="27"/>
      <c r="AH1046" s="27"/>
      <c r="AI1046" s="27"/>
      <c r="AJ1046" s="27"/>
      <c r="AK1046" s="27"/>
      <c r="AL1046" s="27"/>
      <c r="AM1046" s="27"/>
      <c r="AN1046" s="4"/>
      <c r="AO1046" s="4"/>
    </row>
    <row r="1047" spans="1:41" s="5" customFormat="1" x14ac:dyDescent="0.25">
      <c r="A1047" s="8"/>
      <c r="C1047" s="2"/>
      <c r="D1047" s="2"/>
      <c r="E1047" s="8"/>
      <c r="M1047" s="2"/>
      <c r="N1047" s="2"/>
      <c r="O1047" s="2"/>
      <c r="P1047" s="2"/>
      <c r="S1047" s="2"/>
      <c r="T1047" s="2"/>
      <c r="U1047" s="2"/>
      <c r="V1047" s="2"/>
      <c r="Y1047" s="2"/>
      <c r="Z1047" s="2"/>
      <c r="AA1047" s="2"/>
      <c r="AB1047" s="2"/>
      <c r="AC1047" s="2"/>
      <c r="AD1047" s="2"/>
      <c r="AG1047" s="27"/>
      <c r="AH1047" s="27"/>
      <c r="AI1047" s="27"/>
      <c r="AJ1047" s="27"/>
      <c r="AK1047" s="27"/>
      <c r="AL1047" s="27"/>
      <c r="AM1047" s="27"/>
      <c r="AN1047" s="4"/>
      <c r="AO1047" s="4"/>
    </row>
    <row r="1048" spans="1:41" s="5" customFormat="1" x14ac:dyDescent="0.25">
      <c r="A1048" s="8"/>
      <c r="C1048" s="2"/>
      <c r="D1048" s="2"/>
      <c r="E1048" s="8"/>
      <c r="M1048" s="2"/>
      <c r="N1048" s="2"/>
      <c r="O1048" s="2"/>
      <c r="P1048" s="2"/>
      <c r="S1048" s="2"/>
      <c r="T1048" s="2"/>
      <c r="U1048" s="2"/>
      <c r="V1048" s="2"/>
      <c r="Y1048" s="2"/>
      <c r="Z1048" s="2"/>
      <c r="AA1048" s="2"/>
      <c r="AB1048" s="2"/>
      <c r="AC1048" s="2"/>
      <c r="AD1048" s="2"/>
      <c r="AG1048" s="27"/>
      <c r="AH1048" s="27"/>
      <c r="AI1048" s="27"/>
      <c r="AJ1048" s="27"/>
      <c r="AK1048" s="27"/>
      <c r="AL1048" s="27"/>
      <c r="AM1048" s="27"/>
      <c r="AN1048" s="4"/>
      <c r="AO1048" s="4"/>
    </row>
    <row r="1049" spans="1:41" s="5" customFormat="1" x14ac:dyDescent="0.25">
      <c r="A1049" s="8"/>
      <c r="C1049" s="2"/>
      <c r="D1049" s="2"/>
      <c r="E1049" s="8"/>
      <c r="M1049" s="2"/>
      <c r="N1049" s="2"/>
      <c r="O1049" s="2"/>
      <c r="P1049" s="2"/>
      <c r="S1049" s="2"/>
      <c r="T1049" s="2"/>
      <c r="U1049" s="2"/>
      <c r="V1049" s="2"/>
      <c r="Y1049" s="2"/>
      <c r="Z1049" s="2"/>
      <c r="AA1049" s="2"/>
      <c r="AB1049" s="2"/>
      <c r="AC1049" s="2"/>
      <c r="AD1049" s="2"/>
      <c r="AG1049" s="27"/>
      <c r="AH1049" s="27"/>
      <c r="AI1049" s="27"/>
      <c r="AJ1049" s="27"/>
      <c r="AK1049" s="27"/>
      <c r="AL1049" s="27"/>
      <c r="AM1049" s="27"/>
      <c r="AN1049" s="4"/>
      <c r="AO1049" s="4"/>
    </row>
    <row r="1050" spans="1:41" s="5" customFormat="1" x14ac:dyDescent="0.25">
      <c r="A1050" s="8"/>
      <c r="C1050" s="2"/>
      <c r="D1050" s="2"/>
      <c r="E1050" s="8"/>
      <c r="M1050" s="2"/>
      <c r="N1050" s="2"/>
      <c r="O1050" s="2"/>
      <c r="P1050" s="2"/>
      <c r="S1050" s="2"/>
      <c r="T1050" s="2"/>
      <c r="U1050" s="2"/>
      <c r="V1050" s="2"/>
      <c r="Y1050" s="2"/>
      <c r="Z1050" s="2"/>
      <c r="AA1050" s="2"/>
      <c r="AB1050" s="2"/>
      <c r="AC1050" s="2"/>
      <c r="AD1050" s="2"/>
      <c r="AG1050" s="27"/>
      <c r="AH1050" s="27"/>
      <c r="AI1050" s="27"/>
      <c r="AJ1050" s="27"/>
      <c r="AK1050" s="27"/>
      <c r="AL1050" s="27"/>
      <c r="AM1050" s="27"/>
      <c r="AN1050" s="4"/>
      <c r="AO1050" s="4"/>
    </row>
    <row r="1051" spans="1:41" s="5" customFormat="1" x14ac:dyDescent="0.25">
      <c r="A1051" s="8"/>
      <c r="C1051" s="2"/>
      <c r="D1051" s="2"/>
      <c r="E1051" s="8"/>
      <c r="M1051" s="2"/>
      <c r="N1051" s="2"/>
      <c r="O1051" s="2"/>
      <c r="P1051" s="2"/>
      <c r="S1051" s="2"/>
      <c r="T1051" s="2"/>
      <c r="U1051" s="2"/>
      <c r="V1051" s="2"/>
      <c r="Y1051" s="2"/>
      <c r="Z1051" s="2"/>
      <c r="AA1051" s="2"/>
      <c r="AB1051" s="2"/>
      <c r="AC1051" s="2"/>
      <c r="AD1051" s="2"/>
      <c r="AG1051" s="27"/>
      <c r="AH1051" s="27"/>
      <c r="AI1051" s="27"/>
      <c r="AJ1051" s="27"/>
      <c r="AK1051" s="27"/>
      <c r="AL1051" s="27"/>
      <c r="AM1051" s="27"/>
      <c r="AN1051" s="4"/>
      <c r="AO1051" s="4"/>
    </row>
    <row r="1052" spans="1:41" s="5" customFormat="1" x14ac:dyDescent="0.25">
      <c r="A1052" s="8"/>
      <c r="C1052" s="2"/>
      <c r="D1052" s="2"/>
      <c r="E1052" s="8"/>
      <c r="M1052" s="2"/>
      <c r="N1052" s="2"/>
      <c r="O1052" s="2"/>
      <c r="P1052" s="2"/>
      <c r="S1052" s="2"/>
      <c r="T1052" s="2"/>
      <c r="U1052" s="2"/>
      <c r="V1052" s="2"/>
      <c r="Y1052" s="2"/>
      <c r="Z1052" s="2"/>
      <c r="AA1052" s="2"/>
      <c r="AB1052" s="2"/>
      <c r="AC1052" s="2"/>
      <c r="AD1052" s="2"/>
      <c r="AG1052" s="27"/>
      <c r="AH1052" s="27"/>
      <c r="AI1052" s="27"/>
      <c r="AJ1052" s="27"/>
      <c r="AK1052" s="27"/>
      <c r="AL1052" s="27"/>
      <c r="AM1052" s="27"/>
      <c r="AN1052" s="4"/>
      <c r="AO1052" s="4"/>
    </row>
    <row r="1053" spans="1:41" s="5" customFormat="1" x14ac:dyDescent="0.25">
      <c r="A1053" s="8"/>
      <c r="C1053" s="2"/>
      <c r="D1053" s="2"/>
      <c r="E1053" s="8"/>
      <c r="M1053" s="2"/>
      <c r="N1053" s="2"/>
      <c r="O1053" s="2"/>
      <c r="P1053" s="2"/>
      <c r="S1053" s="2"/>
      <c r="T1053" s="2"/>
      <c r="U1053" s="2"/>
      <c r="V1053" s="2"/>
      <c r="Y1053" s="2"/>
      <c r="Z1053" s="2"/>
      <c r="AA1053" s="2"/>
      <c r="AB1053" s="2"/>
      <c r="AC1053" s="2"/>
      <c r="AD1053" s="2"/>
      <c r="AG1053" s="27"/>
      <c r="AH1053" s="27"/>
      <c r="AI1053" s="27"/>
      <c r="AJ1053" s="27"/>
      <c r="AK1053" s="27"/>
      <c r="AL1053" s="27"/>
      <c r="AM1053" s="27"/>
      <c r="AN1053" s="4"/>
      <c r="AO1053" s="4"/>
    </row>
    <row r="1054" spans="1:41" s="5" customFormat="1" x14ac:dyDescent="0.25">
      <c r="A1054" s="8"/>
      <c r="C1054" s="2"/>
      <c r="D1054" s="2"/>
      <c r="E1054" s="8"/>
      <c r="M1054" s="2"/>
      <c r="N1054" s="2"/>
      <c r="O1054" s="2"/>
      <c r="P1054" s="2"/>
      <c r="S1054" s="2"/>
      <c r="T1054" s="2"/>
      <c r="U1054" s="2"/>
      <c r="V1054" s="2"/>
      <c r="Y1054" s="2"/>
      <c r="Z1054" s="2"/>
      <c r="AA1054" s="2"/>
      <c r="AB1054" s="2"/>
      <c r="AC1054" s="2"/>
      <c r="AD1054" s="2"/>
      <c r="AG1054" s="27"/>
      <c r="AH1054" s="27"/>
      <c r="AI1054" s="27"/>
      <c r="AJ1054" s="27"/>
      <c r="AK1054" s="27"/>
      <c r="AL1054" s="27"/>
      <c r="AM1054" s="27"/>
      <c r="AN1054" s="4"/>
      <c r="AO1054" s="4"/>
    </row>
    <row r="1055" spans="1:41" s="5" customFormat="1" x14ac:dyDescent="0.25">
      <c r="A1055" s="8"/>
      <c r="C1055" s="2"/>
      <c r="D1055" s="2"/>
      <c r="E1055" s="8"/>
      <c r="M1055" s="2"/>
      <c r="N1055" s="2"/>
      <c r="O1055" s="2"/>
      <c r="P1055" s="2"/>
      <c r="S1055" s="2"/>
      <c r="T1055" s="2"/>
      <c r="U1055" s="2"/>
      <c r="V1055" s="2"/>
      <c r="Y1055" s="2"/>
      <c r="Z1055" s="2"/>
      <c r="AA1055" s="2"/>
      <c r="AB1055" s="2"/>
      <c r="AC1055" s="2"/>
      <c r="AD1055" s="2"/>
      <c r="AG1055" s="27"/>
      <c r="AH1055" s="27"/>
      <c r="AI1055" s="27"/>
      <c r="AJ1055" s="27"/>
      <c r="AK1055" s="27"/>
      <c r="AL1055" s="27"/>
      <c r="AM1055" s="27"/>
      <c r="AN1055" s="4"/>
      <c r="AO1055" s="4"/>
    </row>
    <row r="1056" spans="1:41" s="5" customFormat="1" x14ac:dyDescent="0.25">
      <c r="A1056" s="8"/>
      <c r="C1056" s="2"/>
      <c r="D1056" s="2"/>
      <c r="E1056" s="8"/>
      <c r="M1056" s="2"/>
      <c r="N1056" s="2"/>
      <c r="O1056" s="2"/>
      <c r="P1056" s="2"/>
      <c r="S1056" s="2"/>
      <c r="T1056" s="2"/>
      <c r="U1056" s="2"/>
      <c r="V1056" s="2"/>
      <c r="Y1056" s="2"/>
      <c r="Z1056" s="2"/>
      <c r="AA1056" s="2"/>
      <c r="AB1056" s="2"/>
      <c r="AC1056" s="2"/>
      <c r="AD1056" s="2"/>
      <c r="AG1056" s="27"/>
      <c r="AH1056" s="27"/>
      <c r="AI1056" s="27"/>
      <c r="AJ1056" s="27"/>
      <c r="AK1056" s="27"/>
      <c r="AL1056" s="27"/>
      <c r="AM1056" s="27"/>
      <c r="AN1056" s="4"/>
      <c r="AO1056" s="4"/>
    </row>
    <row r="1057" spans="1:41" s="5" customFormat="1" x14ac:dyDescent="0.25">
      <c r="A1057" s="8"/>
      <c r="C1057" s="2"/>
      <c r="D1057" s="2"/>
      <c r="E1057" s="8"/>
      <c r="M1057" s="2"/>
      <c r="N1057" s="2"/>
      <c r="O1057" s="2"/>
      <c r="P1057" s="2"/>
      <c r="S1057" s="2"/>
      <c r="T1057" s="2"/>
      <c r="U1057" s="2"/>
      <c r="V1057" s="2"/>
      <c r="Y1057" s="2"/>
      <c r="Z1057" s="2"/>
      <c r="AA1057" s="2"/>
      <c r="AB1057" s="2"/>
      <c r="AC1057" s="2"/>
      <c r="AD1057" s="2"/>
      <c r="AG1057" s="27"/>
      <c r="AH1057" s="27"/>
      <c r="AI1057" s="27"/>
      <c r="AJ1057" s="27"/>
      <c r="AK1057" s="27"/>
      <c r="AL1057" s="27"/>
      <c r="AM1057" s="27"/>
      <c r="AN1057" s="4"/>
      <c r="AO1057" s="4"/>
    </row>
    <row r="1058" spans="1:41" s="5" customFormat="1" x14ac:dyDescent="0.25">
      <c r="A1058" s="8"/>
      <c r="C1058" s="2"/>
      <c r="D1058" s="2"/>
      <c r="E1058" s="8"/>
      <c r="M1058" s="2"/>
      <c r="N1058" s="2"/>
      <c r="O1058" s="2"/>
      <c r="P1058" s="2"/>
      <c r="S1058" s="2"/>
      <c r="T1058" s="2"/>
      <c r="U1058" s="2"/>
      <c r="V1058" s="2"/>
      <c r="Y1058" s="2"/>
      <c r="Z1058" s="2"/>
      <c r="AA1058" s="2"/>
      <c r="AB1058" s="2"/>
      <c r="AC1058" s="2"/>
      <c r="AD1058" s="2"/>
      <c r="AG1058" s="27"/>
      <c r="AH1058" s="27"/>
      <c r="AI1058" s="27"/>
      <c r="AJ1058" s="27"/>
      <c r="AK1058" s="27"/>
      <c r="AL1058" s="27"/>
      <c r="AM1058" s="27"/>
      <c r="AN1058" s="4"/>
      <c r="AO1058" s="4"/>
    </row>
    <row r="1059" spans="1:41" s="5" customFormat="1" x14ac:dyDescent="0.25">
      <c r="A1059" s="8"/>
      <c r="C1059" s="2"/>
      <c r="D1059" s="2"/>
      <c r="E1059" s="8"/>
      <c r="M1059" s="2"/>
      <c r="N1059" s="2"/>
      <c r="O1059" s="2"/>
      <c r="P1059" s="2"/>
      <c r="S1059" s="2"/>
      <c r="T1059" s="2"/>
      <c r="U1059" s="2"/>
      <c r="V1059" s="2"/>
      <c r="Y1059" s="2"/>
      <c r="Z1059" s="2"/>
      <c r="AA1059" s="2"/>
      <c r="AB1059" s="2"/>
      <c r="AC1059" s="2"/>
      <c r="AD1059" s="2"/>
      <c r="AG1059" s="27"/>
      <c r="AH1059" s="27"/>
      <c r="AI1059" s="27"/>
      <c r="AJ1059" s="27"/>
      <c r="AK1059" s="27"/>
      <c r="AL1059" s="27"/>
      <c r="AM1059" s="27"/>
      <c r="AN1059" s="4"/>
      <c r="AO1059" s="4"/>
    </row>
    <row r="1060" spans="1:41" s="5" customFormat="1" x14ac:dyDescent="0.25">
      <c r="A1060" s="8"/>
      <c r="C1060" s="2"/>
      <c r="D1060" s="2"/>
      <c r="E1060" s="8"/>
      <c r="M1060" s="2"/>
      <c r="N1060" s="2"/>
      <c r="O1060" s="2"/>
      <c r="P1060" s="2"/>
      <c r="S1060" s="2"/>
      <c r="T1060" s="2"/>
      <c r="U1060" s="2"/>
      <c r="V1060" s="2"/>
      <c r="Y1060" s="2"/>
      <c r="Z1060" s="2"/>
      <c r="AA1060" s="2"/>
      <c r="AB1060" s="2"/>
      <c r="AC1060" s="2"/>
      <c r="AD1060" s="2"/>
      <c r="AG1060" s="27"/>
      <c r="AH1060" s="27"/>
      <c r="AI1060" s="27"/>
      <c r="AJ1060" s="27"/>
      <c r="AK1060" s="27"/>
      <c r="AL1060" s="27"/>
      <c r="AM1060" s="27"/>
      <c r="AN1060" s="4"/>
      <c r="AO1060" s="4"/>
    </row>
    <row r="1061" spans="1:41" s="5" customFormat="1" x14ac:dyDescent="0.25">
      <c r="A1061" s="8"/>
      <c r="C1061" s="2"/>
      <c r="D1061" s="2"/>
      <c r="E1061" s="8"/>
      <c r="M1061" s="2"/>
      <c r="N1061" s="2"/>
      <c r="O1061" s="2"/>
      <c r="P1061" s="2"/>
      <c r="S1061" s="2"/>
      <c r="T1061" s="2"/>
      <c r="U1061" s="2"/>
      <c r="V1061" s="2"/>
      <c r="Y1061" s="2"/>
      <c r="Z1061" s="2"/>
      <c r="AA1061" s="2"/>
      <c r="AB1061" s="2"/>
      <c r="AC1061" s="2"/>
      <c r="AD1061" s="2"/>
      <c r="AG1061" s="27"/>
      <c r="AH1061" s="27"/>
      <c r="AI1061" s="27"/>
      <c r="AJ1061" s="27"/>
      <c r="AK1061" s="27"/>
      <c r="AL1061" s="27"/>
      <c r="AM1061" s="27"/>
      <c r="AN1061" s="4"/>
      <c r="AO1061" s="4"/>
    </row>
    <row r="1062" spans="1:41" s="5" customFormat="1" x14ac:dyDescent="0.25">
      <c r="A1062" s="8"/>
      <c r="C1062" s="2"/>
      <c r="D1062" s="2"/>
      <c r="E1062" s="8"/>
      <c r="M1062" s="2"/>
      <c r="N1062" s="2"/>
      <c r="O1062" s="2"/>
      <c r="P1062" s="2"/>
      <c r="S1062" s="2"/>
      <c r="T1062" s="2"/>
      <c r="U1062" s="2"/>
      <c r="V1062" s="2"/>
      <c r="Y1062" s="2"/>
      <c r="Z1062" s="2"/>
      <c r="AA1062" s="2"/>
      <c r="AB1062" s="2"/>
      <c r="AC1062" s="2"/>
      <c r="AD1062" s="2"/>
      <c r="AG1062" s="27"/>
      <c r="AH1062" s="27"/>
      <c r="AI1062" s="27"/>
      <c r="AJ1062" s="27"/>
      <c r="AK1062" s="27"/>
      <c r="AL1062" s="27"/>
      <c r="AM1062" s="27"/>
      <c r="AN1062" s="4"/>
      <c r="AO1062" s="4"/>
    </row>
    <row r="1063" spans="1:41" s="5" customFormat="1" x14ac:dyDescent="0.25">
      <c r="A1063" s="8"/>
      <c r="C1063" s="2"/>
      <c r="D1063" s="2"/>
      <c r="E1063" s="8"/>
      <c r="M1063" s="2"/>
      <c r="N1063" s="2"/>
      <c r="O1063" s="2"/>
      <c r="P1063" s="2"/>
      <c r="S1063" s="2"/>
      <c r="T1063" s="2"/>
      <c r="U1063" s="2"/>
      <c r="V1063" s="2"/>
      <c r="Y1063" s="2"/>
      <c r="Z1063" s="2"/>
      <c r="AA1063" s="2"/>
      <c r="AB1063" s="2"/>
      <c r="AC1063" s="2"/>
      <c r="AD1063" s="2"/>
      <c r="AG1063" s="27"/>
      <c r="AH1063" s="27"/>
      <c r="AI1063" s="27"/>
      <c r="AJ1063" s="27"/>
      <c r="AK1063" s="27"/>
      <c r="AL1063" s="27"/>
      <c r="AM1063" s="27"/>
      <c r="AN1063" s="4"/>
      <c r="AO1063" s="4"/>
    </row>
    <row r="1064" spans="1:41" s="5" customFormat="1" x14ac:dyDescent="0.25">
      <c r="A1064" s="8"/>
      <c r="C1064" s="2"/>
      <c r="D1064" s="2"/>
      <c r="E1064" s="8"/>
      <c r="M1064" s="2"/>
      <c r="N1064" s="2"/>
      <c r="O1064" s="2"/>
      <c r="P1064" s="2"/>
      <c r="S1064" s="2"/>
      <c r="T1064" s="2"/>
      <c r="U1064" s="2"/>
      <c r="V1064" s="2"/>
      <c r="Y1064" s="2"/>
      <c r="Z1064" s="2"/>
      <c r="AA1064" s="2"/>
      <c r="AB1064" s="2"/>
      <c r="AC1064" s="2"/>
      <c r="AD1064" s="2"/>
      <c r="AG1064" s="27"/>
      <c r="AH1064" s="27"/>
      <c r="AI1064" s="27"/>
      <c r="AJ1064" s="27"/>
      <c r="AK1064" s="27"/>
      <c r="AL1064" s="27"/>
      <c r="AM1064" s="27"/>
      <c r="AN1064" s="4"/>
      <c r="AO1064" s="4"/>
    </row>
    <row r="1065" spans="1:41" s="5" customFormat="1" x14ac:dyDescent="0.25">
      <c r="A1065" s="8"/>
      <c r="C1065" s="2"/>
      <c r="D1065" s="2"/>
      <c r="E1065" s="8"/>
      <c r="M1065" s="2"/>
      <c r="N1065" s="2"/>
      <c r="O1065" s="2"/>
      <c r="P1065" s="2"/>
      <c r="S1065" s="2"/>
      <c r="T1065" s="2"/>
      <c r="U1065" s="2"/>
      <c r="V1065" s="2"/>
      <c r="Y1065" s="2"/>
      <c r="Z1065" s="2"/>
      <c r="AA1065" s="2"/>
      <c r="AB1065" s="2"/>
      <c r="AC1065" s="2"/>
      <c r="AD1065" s="2"/>
      <c r="AG1065" s="27"/>
      <c r="AH1065" s="27"/>
      <c r="AI1065" s="27"/>
      <c r="AJ1065" s="27"/>
      <c r="AK1065" s="27"/>
      <c r="AL1065" s="27"/>
      <c r="AM1065" s="27"/>
      <c r="AN1065" s="4"/>
      <c r="AO1065" s="4"/>
    </row>
    <row r="1066" spans="1:41" s="5" customFormat="1" x14ac:dyDescent="0.25">
      <c r="A1066" s="8"/>
      <c r="C1066" s="2"/>
      <c r="D1066" s="2"/>
      <c r="E1066" s="8"/>
      <c r="M1066" s="2"/>
      <c r="N1066" s="2"/>
      <c r="O1066" s="2"/>
      <c r="P1066" s="2"/>
      <c r="S1066" s="2"/>
      <c r="T1066" s="2"/>
      <c r="U1066" s="2"/>
      <c r="V1066" s="2"/>
      <c r="Y1066" s="2"/>
      <c r="Z1066" s="2"/>
      <c r="AA1066" s="2"/>
      <c r="AB1066" s="2"/>
      <c r="AC1066" s="2"/>
      <c r="AD1066" s="2"/>
      <c r="AG1066" s="27"/>
      <c r="AH1066" s="27"/>
      <c r="AI1066" s="27"/>
      <c r="AJ1066" s="27"/>
      <c r="AK1066" s="27"/>
      <c r="AL1066" s="27"/>
      <c r="AM1066" s="27"/>
      <c r="AN1066" s="4"/>
      <c r="AO1066" s="4"/>
    </row>
    <row r="1067" spans="1:41" s="5" customFormat="1" x14ac:dyDescent="0.25">
      <c r="A1067" s="8"/>
      <c r="C1067" s="2"/>
      <c r="D1067" s="2"/>
      <c r="E1067" s="8"/>
      <c r="M1067" s="2"/>
      <c r="N1067" s="2"/>
      <c r="O1067" s="2"/>
      <c r="P1067" s="2"/>
      <c r="S1067" s="2"/>
      <c r="T1067" s="2"/>
      <c r="U1067" s="2"/>
      <c r="V1067" s="2"/>
      <c r="Y1067" s="2"/>
      <c r="Z1067" s="2"/>
      <c r="AA1067" s="2"/>
      <c r="AB1067" s="2"/>
      <c r="AC1067" s="2"/>
      <c r="AD1067" s="2"/>
      <c r="AG1067" s="27"/>
      <c r="AH1067" s="27"/>
      <c r="AI1067" s="27"/>
      <c r="AJ1067" s="27"/>
      <c r="AK1067" s="27"/>
      <c r="AL1067" s="27"/>
      <c r="AM1067" s="27"/>
      <c r="AN1067" s="4"/>
      <c r="AO1067" s="4"/>
    </row>
    <row r="1068" spans="1:41" s="5" customFormat="1" x14ac:dyDescent="0.25">
      <c r="A1068" s="8"/>
      <c r="C1068" s="2"/>
      <c r="D1068" s="2"/>
      <c r="E1068" s="8"/>
      <c r="M1068" s="2"/>
      <c r="N1068" s="2"/>
      <c r="O1068" s="2"/>
      <c r="P1068" s="2"/>
      <c r="S1068" s="2"/>
      <c r="T1068" s="2"/>
      <c r="U1068" s="2"/>
      <c r="V1068" s="2"/>
      <c r="Y1068" s="2"/>
      <c r="Z1068" s="2"/>
      <c r="AA1068" s="2"/>
      <c r="AB1068" s="2"/>
      <c r="AC1068" s="2"/>
      <c r="AD1068" s="2"/>
      <c r="AG1068" s="27"/>
      <c r="AH1068" s="27"/>
      <c r="AI1068" s="27"/>
      <c r="AJ1068" s="27"/>
      <c r="AK1068" s="27"/>
      <c r="AL1068" s="27"/>
      <c r="AM1068" s="27"/>
      <c r="AN1068" s="4"/>
      <c r="AO1068" s="4"/>
    </row>
    <row r="1069" spans="1:41" s="5" customFormat="1" x14ac:dyDescent="0.25">
      <c r="A1069" s="8"/>
      <c r="C1069" s="2"/>
      <c r="D1069" s="2"/>
      <c r="E1069" s="8"/>
      <c r="M1069" s="2"/>
      <c r="N1069" s="2"/>
      <c r="O1069" s="2"/>
      <c r="P1069" s="2"/>
      <c r="S1069" s="2"/>
      <c r="T1069" s="2"/>
      <c r="U1069" s="2"/>
      <c r="V1069" s="2"/>
      <c r="Y1069" s="2"/>
      <c r="Z1069" s="2"/>
      <c r="AA1069" s="2"/>
      <c r="AB1069" s="2"/>
      <c r="AC1069" s="2"/>
      <c r="AD1069" s="2"/>
      <c r="AG1069" s="27"/>
      <c r="AH1069" s="27"/>
      <c r="AI1069" s="27"/>
      <c r="AJ1069" s="27"/>
      <c r="AK1069" s="27"/>
      <c r="AL1069" s="27"/>
      <c r="AM1069" s="27"/>
      <c r="AN1069" s="4"/>
      <c r="AO1069" s="4"/>
    </row>
    <row r="1070" spans="1:41" s="5" customFormat="1" x14ac:dyDescent="0.25">
      <c r="A1070" s="8"/>
      <c r="C1070" s="2"/>
      <c r="D1070" s="2"/>
      <c r="E1070" s="8"/>
      <c r="M1070" s="2"/>
      <c r="N1070" s="2"/>
      <c r="O1070" s="2"/>
      <c r="P1070" s="2"/>
      <c r="S1070" s="2"/>
      <c r="T1070" s="2"/>
      <c r="U1070" s="2"/>
      <c r="V1070" s="2"/>
      <c r="Y1070" s="2"/>
      <c r="Z1070" s="2"/>
      <c r="AA1070" s="2"/>
      <c r="AB1070" s="2"/>
      <c r="AC1070" s="2"/>
      <c r="AD1070" s="2"/>
      <c r="AG1070" s="27"/>
      <c r="AH1070" s="27"/>
      <c r="AI1070" s="27"/>
      <c r="AJ1070" s="27"/>
      <c r="AK1070" s="27"/>
      <c r="AL1070" s="27"/>
      <c r="AM1070" s="27"/>
      <c r="AN1070" s="4"/>
      <c r="AO1070" s="4"/>
    </row>
    <row r="1071" spans="1:41" s="5" customFormat="1" x14ac:dyDescent="0.25">
      <c r="A1071" s="8"/>
      <c r="C1071" s="2"/>
      <c r="D1071" s="2"/>
      <c r="E1071" s="8"/>
      <c r="M1071" s="2"/>
      <c r="N1071" s="2"/>
      <c r="O1071" s="2"/>
      <c r="P1071" s="2"/>
      <c r="S1071" s="2"/>
      <c r="T1071" s="2"/>
      <c r="U1071" s="2"/>
      <c r="V1071" s="2"/>
      <c r="Y1071" s="2"/>
      <c r="Z1071" s="2"/>
      <c r="AA1071" s="2"/>
      <c r="AB1071" s="2"/>
      <c r="AC1071" s="2"/>
      <c r="AD1071" s="2"/>
      <c r="AG1071" s="27"/>
      <c r="AH1071" s="27"/>
      <c r="AI1071" s="27"/>
      <c r="AJ1071" s="27"/>
      <c r="AK1071" s="27"/>
      <c r="AL1071" s="27"/>
      <c r="AM1071" s="27"/>
      <c r="AN1071" s="4"/>
      <c r="AO1071" s="4"/>
    </row>
    <row r="1072" spans="1:41" s="5" customFormat="1" x14ac:dyDescent="0.25">
      <c r="A1072" s="8"/>
      <c r="C1072" s="2"/>
      <c r="D1072" s="2"/>
      <c r="E1072" s="8"/>
      <c r="M1072" s="2"/>
      <c r="N1072" s="2"/>
      <c r="O1072" s="2"/>
      <c r="P1072" s="2"/>
      <c r="S1072" s="2"/>
      <c r="T1072" s="2"/>
      <c r="U1072" s="2"/>
      <c r="V1072" s="2"/>
      <c r="Y1072" s="2"/>
      <c r="Z1072" s="2"/>
      <c r="AA1072" s="2"/>
      <c r="AB1072" s="2"/>
      <c r="AC1072" s="2"/>
      <c r="AD1072" s="2"/>
      <c r="AG1072" s="27"/>
      <c r="AH1072" s="27"/>
      <c r="AI1072" s="27"/>
      <c r="AJ1072" s="27"/>
      <c r="AK1072" s="27"/>
      <c r="AL1072" s="27"/>
      <c r="AM1072" s="27"/>
      <c r="AN1072" s="4"/>
      <c r="AO1072" s="4"/>
    </row>
    <row r="1073" spans="1:41" s="5" customFormat="1" x14ac:dyDescent="0.25">
      <c r="A1073" s="8"/>
      <c r="C1073" s="2"/>
      <c r="D1073" s="2"/>
      <c r="E1073" s="8"/>
      <c r="M1073" s="2"/>
      <c r="N1073" s="2"/>
      <c r="O1073" s="2"/>
      <c r="P1073" s="2"/>
      <c r="S1073" s="2"/>
      <c r="T1073" s="2"/>
      <c r="U1073" s="2"/>
      <c r="V1073" s="2"/>
      <c r="Y1073" s="2"/>
      <c r="Z1073" s="2"/>
      <c r="AA1073" s="2"/>
      <c r="AB1073" s="2"/>
      <c r="AC1073" s="2"/>
      <c r="AD1073" s="2"/>
      <c r="AG1073" s="27"/>
      <c r="AH1073" s="27"/>
      <c r="AI1073" s="27"/>
      <c r="AJ1073" s="27"/>
      <c r="AK1073" s="27"/>
      <c r="AL1073" s="27"/>
      <c r="AM1073" s="27"/>
      <c r="AN1073" s="4"/>
      <c r="AO1073" s="4"/>
    </row>
    <row r="1074" spans="1:41" s="5" customFormat="1" x14ac:dyDescent="0.25">
      <c r="A1074" s="8"/>
      <c r="C1074" s="2"/>
      <c r="D1074" s="2"/>
      <c r="E1074" s="8"/>
      <c r="M1074" s="2"/>
      <c r="N1074" s="2"/>
      <c r="O1074" s="2"/>
      <c r="P1074" s="2"/>
      <c r="S1074" s="2"/>
      <c r="T1074" s="2"/>
      <c r="U1074" s="2"/>
      <c r="V1074" s="2"/>
      <c r="Y1074" s="2"/>
      <c r="Z1074" s="2"/>
      <c r="AA1074" s="2"/>
      <c r="AB1074" s="2"/>
      <c r="AC1074" s="2"/>
      <c r="AD1074" s="2"/>
      <c r="AG1074" s="27"/>
      <c r="AH1074" s="27"/>
      <c r="AI1074" s="27"/>
      <c r="AJ1074" s="27"/>
      <c r="AK1074" s="27"/>
      <c r="AL1074" s="27"/>
      <c r="AM1074" s="27"/>
      <c r="AN1074" s="4"/>
      <c r="AO1074" s="4"/>
    </row>
    <row r="1075" spans="1:41" s="5" customFormat="1" x14ac:dyDescent="0.25">
      <c r="A1075" s="8"/>
      <c r="C1075" s="2"/>
      <c r="D1075" s="2"/>
      <c r="E1075" s="8"/>
      <c r="M1075" s="2"/>
      <c r="N1075" s="2"/>
      <c r="O1075" s="2"/>
      <c r="P1075" s="2"/>
      <c r="S1075" s="2"/>
      <c r="T1075" s="2"/>
      <c r="U1075" s="2"/>
      <c r="V1075" s="2"/>
      <c r="Y1075" s="2"/>
      <c r="Z1075" s="2"/>
      <c r="AA1075" s="2"/>
      <c r="AB1075" s="2"/>
      <c r="AC1075" s="2"/>
      <c r="AD1075" s="2"/>
      <c r="AG1075" s="27"/>
      <c r="AH1075" s="27"/>
      <c r="AI1075" s="27"/>
      <c r="AJ1075" s="27"/>
      <c r="AK1075" s="27"/>
      <c r="AL1075" s="27"/>
      <c r="AM1075" s="27"/>
      <c r="AN1075" s="4"/>
      <c r="AO1075" s="4"/>
    </row>
    <row r="1076" spans="1:41" s="5" customFormat="1" x14ac:dyDescent="0.25">
      <c r="A1076" s="8"/>
      <c r="C1076" s="2"/>
      <c r="D1076" s="2"/>
      <c r="E1076" s="8"/>
      <c r="M1076" s="2"/>
      <c r="N1076" s="2"/>
      <c r="O1076" s="2"/>
      <c r="P1076" s="2"/>
      <c r="S1076" s="2"/>
      <c r="T1076" s="2"/>
      <c r="U1076" s="2"/>
      <c r="V1076" s="2"/>
      <c r="Y1076" s="2"/>
      <c r="Z1076" s="2"/>
      <c r="AA1076" s="2"/>
      <c r="AB1076" s="2"/>
      <c r="AC1076" s="2"/>
      <c r="AD1076" s="2"/>
      <c r="AG1076" s="27"/>
      <c r="AH1076" s="27"/>
      <c r="AI1076" s="27"/>
      <c r="AJ1076" s="27"/>
      <c r="AK1076" s="27"/>
      <c r="AL1076" s="27"/>
      <c r="AM1076" s="27"/>
      <c r="AN1076" s="4"/>
      <c r="AO1076" s="4"/>
    </row>
    <row r="1077" spans="1:41" s="5" customFormat="1" x14ac:dyDescent="0.25">
      <c r="A1077" s="8"/>
      <c r="C1077" s="2"/>
      <c r="D1077" s="2"/>
      <c r="E1077" s="8"/>
      <c r="M1077" s="2"/>
      <c r="N1077" s="2"/>
      <c r="O1077" s="2"/>
      <c r="P1077" s="2"/>
      <c r="S1077" s="2"/>
      <c r="T1077" s="2"/>
      <c r="U1077" s="2"/>
      <c r="V1077" s="2"/>
      <c r="Y1077" s="2"/>
      <c r="Z1077" s="2"/>
      <c r="AA1077" s="2"/>
      <c r="AB1077" s="2"/>
      <c r="AC1077" s="2"/>
      <c r="AD1077" s="2"/>
      <c r="AG1077" s="27"/>
      <c r="AH1077" s="27"/>
      <c r="AI1077" s="27"/>
      <c r="AJ1077" s="27"/>
      <c r="AK1077" s="27"/>
      <c r="AL1077" s="27"/>
      <c r="AM1077" s="27"/>
      <c r="AN1077" s="4"/>
      <c r="AO1077" s="4"/>
    </row>
    <row r="1078" spans="1:41" s="5" customFormat="1" x14ac:dyDescent="0.25">
      <c r="A1078" s="8"/>
      <c r="C1078" s="2"/>
      <c r="D1078" s="2"/>
      <c r="E1078" s="8"/>
      <c r="M1078" s="2"/>
      <c r="N1078" s="2"/>
      <c r="O1078" s="2"/>
      <c r="P1078" s="2"/>
      <c r="S1078" s="2"/>
      <c r="T1078" s="2"/>
      <c r="U1078" s="2"/>
      <c r="V1078" s="2"/>
      <c r="Y1078" s="2"/>
      <c r="Z1078" s="2"/>
      <c r="AA1078" s="2"/>
      <c r="AB1078" s="2"/>
      <c r="AC1078" s="2"/>
      <c r="AD1078" s="2"/>
      <c r="AG1078" s="27"/>
      <c r="AH1078" s="27"/>
      <c r="AI1078" s="27"/>
      <c r="AJ1078" s="27"/>
      <c r="AK1078" s="27"/>
      <c r="AL1078" s="27"/>
      <c r="AM1078" s="27"/>
      <c r="AN1078" s="4"/>
      <c r="AO1078" s="4"/>
    </row>
    <row r="1079" spans="1:41" s="5" customFormat="1" x14ac:dyDescent="0.25">
      <c r="A1079" s="8"/>
      <c r="C1079" s="2"/>
      <c r="D1079" s="2"/>
      <c r="E1079" s="8"/>
      <c r="M1079" s="2"/>
      <c r="N1079" s="2"/>
      <c r="O1079" s="2"/>
      <c r="P1079" s="2"/>
      <c r="S1079" s="2"/>
      <c r="T1079" s="2"/>
      <c r="U1079" s="2"/>
      <c r="V1079" s="2"/>
      <c r="Y1079" s="2"/>
      <c r="Z1079" s="2"/>
      <c r="AA1079" s="2"/>
      <c r="AB1079" s="2"/>
      <c r="AC1079" s="2"/>
      <c r="AD1079" s="2"/>
      <c r="AG1079" s="27"/>
      <c r="AH1079" s="27"/>
      <c r="AI1079" s="27"/>
      <c r="AJ1079" s="27"/>
      <c r="AK1079" s="27"/>
      <c r="AL1079" s="27"/>
      <c r="AM1079" s="27"/>
      <c r="AN1079" s="4"/>
      <c r="AO1079" s="4"/>
    </row>
    <row r="1080" spans="1:41" s="5" customFormat="1" x14ac:dyDescent="0.25">
      <c r="A1080" s="8"/>
      <c r="C1080" s="2"/>
      <c r="D1080" s="2"/>
      <c r="E1080" s="8"/>
      <c r="M1080" s="2"/>
      <c r="N1080" s="2"/>
      <c r="O1080" s="2"/>
      <c r="P1080" s="2"/>
      <c r="S1080" s="2"/>
      <c r="T1080" s="2"/>
      <c r="U1080" s="2"/>
      <c r="V1080" s="2"/>
      <c r="Y1080" s="2"/>
      <c r="Z1080" s="2"/>
      <c r="AA1080" s="2"/>
      <c r="AB1080" s="2"/>
      <c r="AC1080" s="2"/>
      <c r="AD1080" s="2"/>
      <c r="AG1080" s="27"/>
      <c r="AH1080" s="27"/>
      <c r="AI1080" s="27"/>
      <c r="AJ1080" s="27"/>
      <c r="AK1080" s="27"/>
      <c r="AL1080" s="27"/>
      <c r="AM1080" s="27"/>
      <c r="AN1080" s="4"/>
      <c r="AO1080" s="4"/>
    </row>
    <row r="1081" spans="1:41" s="5" customFormat="1" x14ac:dyDescent="0.25">
      <c r="A1081" s="8"/>
      <c r="C1081" s="2"/>
      <c r="D1081" s="2"/>
      <c r="E1081" s="8"/>
      <c r="M1081" s="2"/>
      <c r="N1081" s="2"/>
      <c r="O1081" s="2"/>
      <c r="P1081" s="2"/>
      <c r="S1081" s="2"/>
      <c r="T1081" s="2"/>
      <c r="U1081" s="2"/>
      <c r="V1081" s="2"/>
      <c r="Y1081" s="2"/>
      <c r="Z1081" s="2"/>
      <c r="AA1081" s="2"/>
      <c r="AB1081" s="2"/>
      <c r="AC1081" s="2"/>
      <c r="AD1081" s="2"/>
      <c r="AG1081" s="27"/>
      <c r="AH1081" s="27"/>
      <c r="AI1081" s="27"/>
      <c r="AJ1081" s="27"/>
      <c r="AK1081" s="27"/>
      <c r="AL1081" s="27"/>
      <c r="AM1081" s="27"/>
      <c r="AN1081" s="4"/>
      <c r="AO1081" s="4"/>
    </row>
    <row r="1082" spans="1:41" s="5" customFormat="1" x14ac:dyDescent="0.25">
      <c r="A1082" s="8"/>
      <c r="C1082" s="2"/>
      <c r="D1082" s="2"/>
      <c r="E1082" s="8"/>
      <c r="M1082" s="2"/>
      <c r="N1082" s="2"/>
      <c r="O1082" s="2"/>
      <c r="P1082" s="2"/>
      <c r="S1082" s="2"/>
      <c r="T1082" s="2"/>
      <c r="U1082" s="2"/>
      <c r="V1082" s="2"/>
      <c r="Y1082" s="2"/>
      <c r="Z1082" s="2"/>
      <c r="AA1082" s="2"/>
      <c r="AB1082" s="2"/>
      <c r="AC1082" s="2"/>
      <c r="AD1082" s="2"/>
      <c r="AG1082" s="27"/>
      <c r="AH1082" s="27"/>
      <c r="AI1082" s="27"/>
      <c r="AJ1082" s="27"/>
      <c r="AK1082" s="27"/>
      <c r="AL1082" s="27"/>
      <c r="AM1082" s="27"/>
      <c r="AN1082" s="4"/>
      <c r="AO1082" s="4"/>
    </row>
    <row r="1083" spans="1:41" s="5" customFormat="1" x14ac:dyDescent="0.25">
      <c r="A1083" s="8"/>
      <c r="C1083" s="2"/>
      <c r="D1083" s="2"/>
      <c r="E1083" s="8"/>
      <c r="M1083" s="2"/>
      <c r="N1083" s="2"/>
      <c r="O1083" s="2"/>
      <c r="P1083" s="2"/>
      <c r="S1083" s="2"/>
      <c r="T1083" s="2"/>
      <c r="U1083" s="2"/>
      <c r="V1083" s="2"/>
      <c r="Y1083" s="2"/>
      <c r="Z1083" s="2"/>
      <c r="AA1083" s="2"/>
      <c r="AB1083" s="2"/>
      <c r="AC1083" s="2"/>
      <c r="AD1083" s="2"/>
      <c r="AG1083" s="27"/>
      <c r="AH1083" s="27"/>
      <c r="AI1083" s="27"/>
      <c r="AJ1083" s="27"/>
      <c r="AK1083" s="27"/>
      <c r="AL1083" s="27"/>
      <c r="AM1083" s="27"/>
      <c r="AN1083" s="4"/>
      <c r="AO1083" s="4"/>
    </row>
    <row r="1084" spans="1:41" s="5" customFormat="1" x14ac:dyDescent="0.25">
      <c r="A1084" s="8"/>
      <c r="C1084" s="2"/>
      <c r="D1084" s="2"/>
      <c r="E1084" s="8"/>
      <c r="M1084" s="2"/>
      <c r="N1084" s="2"/>
      <c r="O1084" s="2"/>
      <c r="P1084" s="2"/>
      <c r="S1084" s="2"/>
      <c r="T1084" s="2"/>
      <c r="U1084" s="2"/>
      <c r="V1084" s="2"/>
      <c r="Y1084" s="2"/>
      <c r="Z1084" s="2"/>
      <c r="AA1084" s="2"/>
      <c r="AB1084" s="2"/>
      <c r="AC1084" s="2"/>
      <c r="AD1084" s="2"/>
      <c r="AG1084" s="27"/>
      <c r="AH1084" s="27"/>
      <c r="AI1084" s="27"/>
      <c r="AJ1084" s="27"/>
      <c r="AK1084" s="27"/>
      <c r="AL1084" s="27"/>
      <c r="AM1084" s="27"/>
      <c r="AN1084" s="4"/>
      <c r="AO1084" s="4"/>
    </row>
    <row r="1085" spans="1:41" s="5" customFormat="1" x14ac:dyDescent="0.25">
      <c r="A1085" s="8"/>
      <c r="C1085" s="2"/>
      <c r="D1085" s="2"/>
      <c r="E1085" s="8"/>
      <c r="M1085" s="2"/>
      <c r="N1085" s="2"/>
      <c r="O1085" s="2"/>
      <c r="P1085" s="2"/>
      <c r="S1085" s="2"/>
      <c r="T1085" s="2"/>
      <c r="U1085" s="2"/>
      <c r="V1085" s="2"/>
      <c r="Y1085" s="2"/>
      <c r="Z1085" s="2"/>
      <c r="AA1085" s="2"/>
      <c r="AB1085" s="2"/>
      <c r="AC1085" s="2"/>
      <c r="AD1085" s="2"/>
      <c r="AG1085" s="27"/>
      <c r="AH1085" s="27"/>
      <c r="AI1085" s="27"/>
      <c r="AJ1085" s="27"/>
      <c r="AK1085" s="27"/>
      <c r="AL1085" s="27"/>
      <c r="AM1085" s="27"/>
      <c r="AN1085" s="4"/>
      <c r="AO1085" s="4"/>
    </row>
    <row r="1086" spans="1:41" s="5" customFormat="1" x14ac:dyDescent="0.25">
      <c r="A1086" s="8"/>
      <c r="C1086" s="2"/>
      <c r="D1086" s="2"/>
      <c r="E1086" s="8"/>
      <c r="M1086" s="2"/>
      <c r="N1086" s="2"/>
      <c r="O1086" s="2"/>
      <c r="P1086" s="2"/>
      <c r="S1086" s="2"/>
      <c r="T1086" s="2"/>
      <c r="U1086" s="2"/>
      <c r="V1086" s="2"/>
      <c r="Y1086" s="2"/>
      <c r="Z1086" s="2"/>
      <c r="AA1086" s="2"/>
      <c r="AB1086" s="2"/>
      <c r="AC1086" s="2"/>
      <c r="AD1086" s="2"/>
      <c r="AG1086" s="27"/>
      <c r="AH1086" s="27"/>
      <c r="AI1086" s="27"/>
      <c r="AJ1086" s="27"/>
      <c r="AK1086" s="27"/>
      <c r="AL1086" s="27"/>
      <c r="AM1086" s="27"/>
      <c r="AN1086" s="4"/>
      <c r="AO1086" s="4"/>
    </row>
    <row r="1087" spans="1:41" s="5" customFormat="1" x14ac:dyDescent="0.25">
      <c r="A1087" s="8"/>
      <c r="C1087" s="2"/>
      <c r="D1087" s="2"/>
      <c r="E1087" s="8"/>
      <c r="M1087" s="2"/>
      <c r="N1087" s="2"/>
      <c r="O1087" s="2"/>
      <c r="P1087" s="2"/>
      <c r="S1087" s="2"/>
      <c r="T1087" s="2"/>
      <c r="U1087" s="2"/>
      <c r="V1087" s="2"/>
      <c r="Y1087" s="2"/>
      <c r="Z1087" s="2"/>
      <c r="AA1087" s="2"/>
      <c r="AB1087" s="2"/>
      <c r="AC1087" s="2"/>
      <c r="AD1087" s="2"/>
      <c r="AG1087" s="27"/>
      <c r="AH1087" s="27"/>
      <c r="AI1087" s="27"/>
      <c r="AJ1087" s="27"/>
      <c r="AK1087" s="27"/>
      <c r="AL1087" s="27"/>
      <c r="AM1087" s="27"/>
      <c r="AN1087" s="4"/>
      <c r="AO1087" s="4"/>
    </row>
    <row r="1088" spans="1:41" s="5" customFormat="1" x14ac:dyDescent="0.25">
      <c r="A1088" s="8"/>
      <c r="C1088" s="2"/>
      <c r="D1088" s="2"/>
      <c r="E1088" s="8"/>
      <c r="M1088" s="2"/>
      <c r="N1088" s="2"/>
      <c r="O1088" s="2"/>
      <c r="P1088" s="2"/>
      <c r="S1088" s="2"/>
      <c r="T1088" s="2"/>
      <c r="U1088" s="2"/>
      <c r="V1088" s="2"/>
      <c r="Y1088" s="2"/>
      <c r="Z1088" s="2"/>
      <c r="AA1088" s="2"/>
      <c r="AB1088" s="2"/>
      <c r="AC1088" s="2"/>
      <c r="AD1088" s="2"/>
      <c r="AG1088" s="27"/>
      <c r="AH1088" s="27"/>
      <c r="AI1088" s="27"/>
      <c r="AJ1088" s="27"/>
      <c r="AK1088" s="27"/>
      <c r="AL1088" s="27"/>
      <c r="AM1088" s="27"/>
      <c r="AN1088" s="4"/>
      <c r="AO1088" s="4"/>
    </row>
    <row r="1089" spans="1:41" s="5" customFormat="1" x14ac:dyDescent="0.25">
      <c r="A1089" s="8"/>
      <c r="C1089" s="2"/>
      <c r="D1089" s="2"/>
      <c r="E1089" s="8"/>
      <c r="M1089" s="2"/>
      <c r="N1089" s="2"/>
      <c r="O1089" s="2"/>
      <c r="P1089" s="2"/>
      <c r="S1089" s="2"/>
      <c r="T1089" s="2"/>
      <c r="U1089" s="2"/>
      <c r="V1089" s="2"/>
      <c r="Y1089" s="2"/>
      <c r="Z1089" s="2"/>
      <c r="AA1089" s="2"/>
      <c r="AB1089" s="2"/>
      <c r="AC1089" s="2"/>
      <c r="AD1089" s="2"/>
      <c r="AG1089" s="27"/>
      <c r="AH1089" s="27"/>
      <c r="AI1089" s="27"/>
      <c r="AJ1089" s="27"/>
      <c r="AK1089" s="27"/>
      <c r="AL1089" s="27"/>
      <c r="AM1089" s="27"/>
      <c r="AN1089" s="4"/>
      <c r="AO1089" s="4"/>
    </row>
    <row r="1090" spans="1:41" s="5" customFormat="1" x14ac:dyDescent="0.25">
      <c r="A1090" s="8"/>
      <c r="C1090" s="2"/>
      <c r="D1090" s="2"/>
      <c r="E1090" s="8"/>
      <c r="M1090" s="2"/>
      <c r="N1090" s="2"/>
      <c r="O1090" s="2"/>
      <c r="P1090" s="2"/>
      <c r="S1090" s="2"/>
      <c r="T1090" s="2"/>
      <c r="U1090" s="2"/>
      <c r="V1090" s="2"/>
      <c r="Y1090" s="2"/>
      <c r="Z1090" s="2"/>
      <c r="AA1090" s="2"/>
      <c r="AB1090" s="2"/>
      <c r="AC1090" s="2"/>
      <c r="AD1090" s="2"/>
      <c r="AG1090" s="27"/>
      <c r="AH1090" s="27"/>
      <c r="AI1090" s="27"/>
      <c r="AJ1090" s="27"/>
      <c r="AK1090" s="27"/>
      <c r="AL1090" s="27"/>
      <c r="AM1090" s="27"/>
      <c r="AN1090" s="4"/>
      <c r="AO1090" s="4"/>
    </row>
    <row r="1091" spans="1:41" s="5" customFormat="1" x14ac:dyDescent="0.25">
      <c r="A1091" s="8"/>
      <c r="C1091" s="2"/>
      <c r="D1091" s="2"/>
      <c r="E1091" s="8"/>
      <c r="M1091" s="2"/>
      <c r="N1091" s="2"/>
      <c r="O1091" s="2"/>
      <c r="P1091" s="2"/>
      <c r="S1091" s="2"/>
      <c r="T1091" s="2"/>
      <c r="U1091" s="2"/>
      <c r="V1091" s="2"/>
      <c r="Y1091" s="2"/>
      <c r="Z1091" s="2"/>
      <c r="AA1091" s="2"/>
      <c r="AB1091" s="2"/>
      <c r="AC1091" s="2"/>
      <c r="AD1091" s="2"/>
      <c r="AG1091" s="27"/>
      <c r="AH1091" s="27"/>
      <c r="AI1091" s="27"/>
      <c r="AJ1091" s="27"/>
      <c r="AK1091" s="27"/>
      <c r="AL1091" s="27"/>
      <c r="AM1091" s="27"/>
      <c r="AN1091" s="4"/>
      <c r="AO1091" s="4"/>
    </row>
    <row r="1092" spans="1:41" s="5" customFormat="1" x14ac:dyDescent="0.25">
      <c r="A1092" s="8"/>
      <c r="C1092" s="2"/>
      <c r="D1092" s="2"/>
      <c r="E1092" s="8"/>
      <c r="M1092" s="2"/>
      <c r="N1092" s="2"/>
      <c r="O1092" s="2"/>
      <c r="P1092" s="2"/>
      <c r="S1092" s="2"/>
      <c r="T1092" s="2"/>
      <c r="U1092" s="2"/>
      <c r="V1092" s="2"/>
      <c r="Y1092" s="2"/>
      <c r="Z1092" s="2"/>
      <c r="AA1092" s="2"/>
      <c r="AB1092" s="2"/>
      <c r="AC1092" s="2"/>
      <c r="AD1092" s="2"/>
      <c r="AG1092" s="27"/>
      <c r="AH1092" s="27"/>
      <c r="AI1092" s="27"/>
      <c r="AJ1092" s="27"/>
      <c r="AK1092" s="27"/>
      <c r="AL1092" s="27"/>
      <c r="AM1092" s="27"/>
      <c r="AN1092" s="4"/>
      <c r="AO1092" s="4"/>
    </row>
    <row r="1093" spans="1:41" s="5" customFormat="1" x14ac:dyDescent="0.25">
      <c r="A1093" s="8"/>
      <c r="C1093" s="2"/>
      <c r="D1093" s="2"/>
      <c r="E1093" s="8"/>
      <c r="M1093" s="2"/>
      <c r="N1093" s="2"/>
      <c r="O1093" s="2"/>
      <c r="P1093" s="2"/>
      <c r="S1093" s="2"/>
      <c r="T1093" s="2"/>
      <c r="U1093" s="2"/>
      <c r="V1093" s="2"/>
      <c r="Y1093" s="2"/>
      <c r="Z1093" s="2"/>
      <c r="AA1093" s="2"/>
      <c r="AB1093" s="2"/>
      <c r="AC1093" s="2"/>
      <c r="AD1093" s="2"/>
      <c r="AG1093" s="27"/>
      <c r="AH1093" s="27"/>
      <c r="AI1093" s="27"/>
      <c r="AJ1093" s="27"/>
      <c r="AK1093" s="27"/>
      <c r="AL1093" s="27"/>
      <c r="AM1093" s="27"/>
      <c r="AN1093" s="4"/>
      <c r="AO1093" s="4"/>
    </row>
    <row r="1094" spans="1:41" s="5" customFormat="1" x14ac:dyDescent="0.25">
      <c r="A1094" s="8"/>
      <c r="C1094" s="2"/>
      <c r="D1094" s="2"/>
      <c r="E1094" s="8"/>
      <c r="M1094" s="2"/>
      <c r="N1094" s="2"/>
      <c r="O1094" s="2"/>
      <c r="P1094" s="2"/>
      <c r="S1094" s="2"/>
      <c r="T1094" s="2"/>
      <c r="U1094" s="2"/>
      <c r="V1094" s="2"/>
      <c r="Y1094" s="2"/>
      <c r="Z1094" s="2"/>
      <c r="AA1094" s="2"/>
      <c r="AB1094" s="2"/>
      <c r="AC1094" s="2"/>
      <c r="AD1094" s="2"/>
      <c r="AG1094" s="27"/>
      <c r="AH1094" s="27"/>
      <c r="AI1094" s="27"/>
      <c r="AJ1094" s="27"/>
      <c r="AK1094" s="27"/>
      <c r="AL1094" s="27"/>
      <c r="AM1094" s="27"/>
      <c r="AN1094" s="4"/>
      <c r="AO1094" s="4"/>
    </row>
    <row r="1095" spans="1:41" s="5" customFormat="1" x14ac:dyDescent="0.25">
      <c r="A1095" s="8"/>
      <c r="C1095" s="2"/>
      <c r="D1095" s="2"/>
      <c r="E1095" s="8"/>
      <c r="M1095" s="2"/>
      <c r="N1095" s="2"/>
      <c r="O1095" s="2"/>
      <c r="P1095" s="2"/>
      <c r="S1095" s="2"/>
      <c r="T1095" s="2"/>
      <c r="U1095" s="2"/>
      <c r="V1095" s="2"/>
      <c r="Y1095" s="2"/>
      <c r="Z1095" s="2"/>
      <c r="AA1095" s="2"/>
      <c r="AB1095" s="2"/>
      <c r="AC1095" s="2"/>
      <c r="AD1095" s="2"/>
      <c r="AG1095" s="27"/>
      <c r="AH1095" s="27"/>
      <c r="AI1095" s="27"/>
      <c r="AJ1095" s="27"/>
      <c r="AK1095" s="27"/>
      <c r="AL1095" s="27"/>
      <c r="AM1095" s="27"/>
      <c r="AN1095" s="4"/>
      <c r="AO1095" s="4"/>
    </row>
    <row r="1096" spans="1:41" s="5" customFormat="1" x14ac:dyDescent="0.25">
      <c r="A1096" s="8"/>
      <c r="C1096" s="2"/>
      <c r="D1096" s="2"/>
      <c r="E1096" s="8"/>
      <c r="M1096" s="2"/>
      <c r="N1096" s="2"/>
      <c r="O1096" s="2"/>
      <c r="P1096" s="2"/>
      <c r="S1096" s="2"/>
      <c r="T1096" s="2"/>
      <c r="U1096" s="2"/>
      <c r="V1096" s="2"/>
      <c r="Y1096" s="2"/>
      <c r="Z1096" s="2"/>
      <c r="AA1096" s="2"/>
      <c r="AB1096" s="2"/>
      <c r="AC1096" s="2"/>
      <c r="AD1096" s="2"/>
      <c r="AG1096" s="27"/>
      <c r="AH1096" s="27"/>
      <c r="AI1096" s="27"/>
      <c r="AJ1096" s="27"/>
      <c r="AK1096" s="27"/>
      <c r="AL1096" s="27"/>
      <c r="AM1096" s="27"/>
      <c r="AN1096" s="4"/>
      <c r="AO1096" s="4"/>
    </row>
    <row r="1097" spans="1:41" s="5" customFormat="1" x14ac:dyDescent="0.25">
      <c r="A1097" s="8"/>
      <c r="C1097" s="2"/>
      <c r="D1097" s="2"/>
      <c r="E1097" s="8"/>
      <c r="M1097" s="2"/>
      <c r="N1097" s="2"/>
      <c r="O1097" s="2"/>
      <c r="P1097" s="2"/>
      <c r="S1097" s="2"/>
      <c r="T1097" s="2"/>
      <c r="U1097" s="2"/>
      <c r="V1097" s="2"/>
      <c r="Y1097" s="2"/>
      <c r="Z1097" s="2"/>
      <c r="AA1097" s="2"/>
      <c r="AB1097" s="2"/>
      <c r="AC1097" s="2"/>
      <c r="AD1097" s="2"/>
      <c r="AG1097" s="27"/>
      <c r="AH1097" s="27"/>
      <c r="AI1097" s="27"/>
      <c r="AJ1097" s="27"/>
      <c r="AK1097" s="27"/>
      <c r="AL1097" s="27"/>
      <c r="AM1097" s="27"/>
      <c r="AN1097" s="4"/>
      <c r="AO1097" s="4"/>
    </row>
    <row r="1098" spans="1:41" s="5" customFormat="1" x14ac:dyDescent="0.25">
      <c r="A1098" s="8"/>
      <c r="C1098" s="2"/>
      <c r="D1098" s="2"/>
      <c r="E1098" s="8"/>
      <c r="M1098" s="2"/>
      <c r="N1098" s="2"/>
      <c r="O1098" s="2"/>
      <c r="P1098" s="2"/>
      <c r="S1098" s="2"/>
      <c r="T1098" s="2"/>
      <c r="U1098" s="2"/>
      <c r="V1098" s="2"/>
      <c r="Y1098" s="2"/>
      <c r="Z1098" s="2"/>
      <c r="AA1098" s="2"/>
      <c r="AB1098" s="2"/>
      <c r="AC1098" s="2"/>
      <c r="AD1098" s="2"/>
      <c r="AG1098" s="27"/>
      <c r="AH1098" s="27"/>
      <c r="AI1098" s="27"/>
      <c r="AJ1098" s="27"/>
      <c r="AK1098" s="27"/>
      <c r="AL1098" s="27"/>
      <c r="AM1098" s="27"/>
      <c r="AN1098" s="4"/>
      <c r="AO1098" s="4"/>
    </row>
    <row r="1099" spans="1:41" s="5" customFormat="1" x14ac:dyDescent="0.25">
      <c r="A1099" s="8"/>
      <c r="C1099" s="2"/>
      <c r="D1099" s="2"/>
      <c r="E1099" s="8"/>
      <c r="M1099" s="2"/>
      <c r="N1099" s="2"/>
      <c r="O1099" s="2"/>
      <c r="P1099" s="2"/>
      <c r="S1099" s="2"/>
      <c r="T1099" s="2"/>
      <c r="U1099" s="2"/>
      <c r="V1099" s="2"/>
      <c r="Y1099" s="2"/>
      <c r="Z1099" s="2"/>
      <c r="AA1099" s="2"/>
      <c r="AB1099" s="2"/>
      <c r="AC1099" s="2"/>
      <c r="AD1099" s="2"/>
      <c r="AG1099" s="27"/>
      <c r="AH1099" s="27"/>
      <c r="AI1099" s="27"/>
      <c r="AJ1099" s="27"/>
      <c r="AK1099" s="27"/>
      <c r="AL1099" s="27"/>
      <c r="AM1099" s="27"/>
      <c r="AN1099" s="4"/>
      <c r="AO1099" s="4"/>
    </row>
    <row r="1100" spans="1:41" s="5" customFormat="1" x14ac:dyDescent="0.25">
      <c r="A1100" s="8"/>
      <c r="C1100" s="2"/>
      <c r="D1100" s="2"/>
      <c r="E1100" s="8"/>
      <c r="M1100" s="2"/>
      <c r="N1100" s="2"/>
      <c r="O1100" s="2"/>
      <c r="P1100" s="2"/>
      <c r="S1100" s="2"/>
      <c r="T1100" s="2"/>
      <c r="U1100" s="2"/>
      <c r="V1100" s="2"/>
      <c r="Y1100" s="2"/>
      <c r="Z1100" s="2"/>
      <c r="AA1100" s="2"/>
      <c r="AB1100" s="2"/>
      <c r="AC1100" s="2"/>
      <c r="AD1100" s="2"/>
      <c r="AG1100" s="27"/>
      <c r="AH1100" s="27"/>
      <c r="AI1100" s="27"/>
      <c r="AJ1100" s="27"/>
      <c r="AK1100" s="27"/>
      <c r="AL1100" s="27"/>
      <c r="AM1100" s="27"/>
      <c r="AN1100" s="4"/>
      <c r="AO1100" s="4"/>
    </row>
    <row r="1101" spans="1:41" s="5" customFormat="1" x14ac:dyDescent="0.25">
      <c r="A1101" s="8"/>
      <c r="C1101" s="2"/>
      <c r="D1101" s="2"/>
      <c r="E1101" s="8"/>
      <c r="M1101" s="2"/>
      <c r="N1101" s="2"/>
      <c r="O1101" s="2"/>
      <c r="P1101" s="2"/>
      <c r="S1101" s="2"/>
      <c r="T1101" s="2"/>
      <c r="U1101" s="2"/>
      <c r="V1101" s="2"/>
      <c r="Y1101" s="2"/>
      <c r="Z1101" s="2"/>
      <c r="AA1101" s="2"/>
      <c r="AB1101" s="2"/>
      <c r="AC1101" s="2"/>
      <c r="AD1101" s="2"/>
      <c r="AG1101" s="27"/>
      <c r="AH1101" s="27"/>
      <c r="AI1101" s="27"/>
      <c r="AJ1101" s="27"/>
      <c r="AK1101" s="27"/>
      <c r="AL1101" s="27"/>
      <c r="AM1101" s="27"/>
      <c r="AN1101" s="4"/>
      <c r="AO1101" s="4"/>
    </row>
    <row r="1102" spans="1:41" s="5" customFormat="1" x14ac:dyDescent="0.25">
      <c r="A1102" s="8"/>
      <c r="C1102" s="2"/>
      <c r="D1102" s="2"/>
      <c r="E1102" s="8"/>
      <c r="M1102" s="2"/>
      <c r="N1102" s="2"/>
      <c r="O1102" s="2"/>
      <c r="P1102" s="2"/>
      <c r="S1102" s="2"/>
      <c r="T1102" s="2"/>
      <c r="U1102" s="2"/>
      <c r="V1102" s="2"/>
      <c r="Y1102" s="2"/>
      <c r="Z1102" s="2"/>
      <c r="AA1102" s="2"/>
      <c r="AB1102" s="2"/>
      <c r="AC1102" s="2"/>
      <c r="AD1102" s="2"/>
      <c r="AG1102" s="27"/>
      <c r="AH1102" s="27"/>
      <c r="AI1102" s="27"/>
      <c r="AJ1102" s="27"/>
      <c r="AK1102" s="27"/>
      <c r="AL1102" s="27"/>
      <c r="AM1102" s="27"/>
      <c r="AN1102" s="4"/>
      <c r="AO1102" s="4"/>
    </row>
    <row r="1103" spans="1:41" s="5" customFormat="1" x14ac:dyDescent="0.25">
      <c r="A1103" s="8"/>
      <c r="C1103" s="2"/>
      <c r="D1103" s="2"/>
      <c r="E1103" s="8"/>
      <c r="M1103" s="2"/>
      <c r="N1103" s="2"/>
      <c r="O1103" s="2"/>
      <c r="P1103" s="2"/>
      <c r="S1103" s="2"/>
      <c r="T1103" s="2"/>
      <c r="U1103" s="2"/>
      <c r="V1103" s="2"/>
      <c r="Y1103" s="2"/>
      <c r="Z1103" s="2"/>
      <c r="AA1103" s="2"/>
      <c r="AB1103" s="2"/>
      <c r="AC1103" s="2"/>
      <c r="AD1103" s="2"/>
      <c r="AG1103" s="27"/>
      <c r="AH1103" s="27"/>
      <c r="AI1103" s="27"/>
      <c r="AJ1103" s="27"/>
      <c r="AK1103" s="27"/>
      <c r="AL1103" s="27"/>
      <c r="AM1103" s="27"/>
      <c r="AN1103" s="4"/>
      <c r="AO1103" s="4"/>
    </row>
    <row r="1104" spans="1:41" s="5" customFormat="1" x14ac:dyDescent="0.25">
      <c r="A1104" s="8"/>
      <c r="C1104" s="2"/>
      <c r="D1104" s="2"/>
      <c r="E1104" s="8"/>
      <c r="M1104" s="2"/>
      <c r="N1104" s="2"/>
      <c r="O1104" s="2"/>
      <c r="P1104" s="2"/>
      <c r="S1104" s="2"/>
      <c r="T1104" s="2"/>
      <c r="U1104" s="2"/>
      <c r="V1104" s="2"/>
      <c r="Y1104" s="2"/>
      <c r="Z1104" s="2"/>
      <c r="AA1104" s="2"/>
      <c r="AB1104" s="2"/>
      <c r="AC1104" s="2"/>
      <c r="AD1104" s="2"/>
      <c r="AG1104" s="27"/>
      <c r="AH1104" s="27"/>
      <c r="AI1104" s="27"/>
      <c r="AJ1104" s="27"/>
      <c r="AK1104" s="27"/>
      <c r="AL1104" s="27"/>
      <c r="AM1104" s="27"/>
      <c r="AN1104" s="4"/>
      <c r="AO1104" s="4"/>
    </row>
    <row r="1105" spans="1:41" s="5" customFormat="1" x14ac:dyDescent="0.25">
      <c r="A1105" s="8"/>
      <c r="C1105" s="2"/>
      <c r="D1105" s="2"/>
      <c r="E1105" s="8"/>
      <c r="M1105" s="2"/>
      <c r="N1105" s="2"/>
      <c r="O1105" s="2"/>
      <c r="P1105" s="2"/>
      <c r="S1105" s="2"/>
      <c r="T1105" s="2"/>
      <c r="U1105" s="2"/>
      <c r="V1105" s="2"/>
      <c r="Y1105" s="2"/>
      <c r="Z1105" s="2"/>
      <c r="AA1105" s="2"/>
      <c r="AB1105" s="2"/>
      <c r="AC1105" s="2"/>
      <c r="AD1105" s="2"/>
      <c r="AG1105" s="27"/>
      <c r="AH1105" s="27"/>
      <c r="AI1105" s="27"/>
      <c r="AJ1105" s="27"/>
      <c r="AK1105" s="27"/>
      <c r="AL1105" s="27"/>
      <c r="AM1105" s="27"/>
      <c r="AN1105" s="4"/>
      <c r="AO1105" s="4"/>
    </row>
    <row r="1106" spans="1:41" s="5" customFormat="1" x14ac:dyDescent="0.25">
      <c r="A1106" s="8"/>
      <c r="C1106" s="2"/>
      <c r="D1106" s="2"/>
      <c r="E1106" s="8"/>
      <c r="M1106" s="2"/>
      <c r="N1106" s="2"/>
      <c r="O1106" s="2"/>
      <c r="P1106" s="2"/>
      <c r="S1106" s="2"/>
      <c r="T1106" s="2"/>
      <c r="U1106" s="2"/>
      <c r="V1106" s="2"/>
      <c r="Y1106" s="2"/>
      <c r="Z1106" s="2"/>
      <c r="AA1106" s="2"/>
      <c r="AB1106" s="2"/>
      <c r="AC1106" s="2"/>
      <c r="AD1106" s="2"/>
      <c r="AG1106" s="27"/>
      <c r="AH1106" s="27"/>
      <c r="AI1106" s="27"/>
      <c r="AJ1106" s="27"/>
      <c r="AK1106" s="27"/>
      <c r="AL1106" s="27"/>
      <c r="AM1106" s="27"/>
      <c r="AN1106" s="4"/>
      <c r="AO1106" s="4"/>
    </row>
    <row r="1107" spans="1:41" s="5" customFormat="1" x14ac:dyDescent="0.25">
      <c r="A1107" s="8"/>
      <c r="C1107" s="2"/>
      <c r="D1107" s="2"/>
      <c r="E1107" s="8"/>
      <c r="M1107" s="2"/>
      <c r="N1107" s="2"/>
      <c r="O1107" s="2"/>
      <c r="P1107" s="2"/>
      <c r="S1107" s="2"/>
      <c r="T1107" s="2"/>
      <c r="U1107" s="2"/>
      <c r="V1107" s="2"/>
      <c r="Y1107" s="2"/>
      <c r="Z1107" s="2"/>
      <c r="AA1107" s="2"/>
      <c r="AB1107" s="2"/>
      <c r="AC1107" s="2"/>
      <c r="AD1107" s="2"/>
      <c r="AG1107" s="27"/>
      <c r="AH1107" s="27"/>
      <c r="AI1107" s="27"/>
      <c r="AJ1107" s="27"/>
      <c r="AK1107" s="27"/>
      <c r="AL1107" s="27"/>
      <c r="AM1107" s="27"/>
      <c r="AN1107" s="4"/>
      <c r="AO1107" s="4"/>
    </row>
    <row r="1108" spans="1:41" s="5" customFormat="1" x14ac:dyDescent="0.25">
      <c r="A1108" s="8"/>
      <c r="C1108" s="2"/>
      <c r="D1108" s="2"/>
      <c r="E1108" s="8"/>
      <c r="M1108" s="2"/>
      <c r="N1108" s="2"/>
      <c r="O1108" s="2"/>
      <c r="P1108" s="2"/>
      <c r="S1108" s="2"/>
      <c r="T1108" s="2"/>
      <c r="U1108" s="2"/>
      <c r="V1108" s="2"/>
      <c r="Y1108" s="2"/>
      <c r="Z1108" s="2"/>
      <c r="AA1108" s="2"/>
      <c r="AB1108" s="2"/>
      <c r="AC1108" s="2"/>
      <c r="AD1108" s="2"/>
      <c r="AG1108" s="27"/>
      <c r="AH1108" s="27"/>
      <c r="AI1108" s="27"/>
      <c r="AJ1108" s="27"/>
      <c r="AK1108" s="27"/>
      <c r="AL1108" s="27"/>
      <c r="AM1108" s="27"/>
      <c r="AN1108" s="4"/>
      <c r="AO1108" s="4"/>
    </row>
    <row r="1109" spans="1:41" s="5" customFormat="1" x14ac:dyDescent="0.25">
      <c r="A1109" s="8"/>
      <c r="C1109" s="2"/>
      <c r="D1109" s="2"/>
      <c r="E1109" s="8"/>
      <c r="M1109" s="2"/>
      <c r="N1109" s="2"/>
      <c r="O1109" s="2"/>
      <c r="P1109" s="2"/>
      <c r="S1109" s="2"/>
      <c r="T1109" s="2"/>
      <c r="U1109" s="2"/>
      <c r="V1109" s="2"/>
      <c r="Y1109" s="2"/>
      <c r="Z1109" s="2"/>
      <c r="AA1109" s="2"/>
      <c r="AB1109" s="2"/>
      <c r="AC1109" s="2"/>
      <c r="AD1109" s="2"/>
      <c r="AG1109" s="27"/>
      <c r="AH1109" s="27"/>
      <c r="AI1109" s="27"/>
      <c r="AJ1109" s="27"/>
      <c r="AK1109" s="27"/>
      <c r="AL1109" s="27"/>
      <c r="AM1109" s="27"/>
      <c r="AN1109" s="4"/>
      <c r="AO1109" s="4"/>
    </row>
    <row r="1110" spans="1:41" s="5" customFormat="1" x14ac:dyDescent="0.25">
      <c r="A1110" s="8"/>
      <c r="C1110" s="2"/>
      <c r="D1110" s="2"/>
      <c r="E1110" s="8"/>
      <c r="M1110" s="2"/>
      <c r="N1110" s="2"/>
      <c r="O1110" s="2"/>
      <c r="P1110" s="2"/>
      <c r="S1110" s="2"/>
      <c r="T1110" s="2"/>
      <c r="U1110" s="2"/>
      <c r="V1110" s="2"/>
      <c r="Y1110" s="2"/>
      <c r="Z1110" s="2"/>
      <c r="AA1110" s="2"/>
      <c r="AB1110" s="2"/>
      <c r="AC1110" s="2"/>
      <c r="AD1110" s="2"/>
      <c r="AG1110" s="27"/>
      <c r="AH1110" s="27"/>
      <c r="AI1110" s="27"/>
      <c r="AJ1110" s="27"/>
      <c r="AK1110" s="27"/>
      <c r="AL1110" s="27"/>
      <c r="AM1110" s="27"/>
      <c r="AN1110" s="4"/>
      <c r="AO1110" s="4"/>
    </row>
    <row r="1111" spans="1:41" s="5" customFormat="1" x14ac:dyDescent="0.25">
      <c r="A1111" s="8"/>
      <c r="C1111" s="2"/>
      <c r="D1111" s="2"/>
      <c r="E1111" s="8"/>
      <c r="M1111" s="2"/>
      <c r="N1111" s="2"/>
      <c r="O1111" s="2"/>
      <c r="P1111" s="2"/>
      <c r="S1111" s="2"/>
      <c r="T1111" s="2"/>
      <c r="U1111" s="2"/>
      <c r="V1111" s="2"/>
      <c r="Y1111" s="2"/>
      <c r="Z1111" s="2"/>
      <c r="AA1111" s="2"/>
      <c r="AB1111" s="2"/>
      <c r="AC1111" s="2"/>
      <c r="AD1111" s="2"/>
      <c r="AG1111" s="27"/>
      <c r="AH1111" s="27"/>
      <c r="AI1111" s="27"/>
      <c r="AJ1111" s="27"/>
      <c r="AK1111" s="27"/>
      <c r="AL1111" s="27"/>
      <c r="AM1111" s="27"/>
      <c r="AN1111" s="4"/>
      <c r="AO1111" s="4"/>
    </row>
    <row r="1112" spans="1:41" s="5" customFormat="1" x14ac:dyDescent="0.25">
      <c r="A1112" s="8"/>
      <c r="C1112" s="2"/>
      <c r="D1112" s="2"/>
      <c r="E1112" s="8"/>
      <c r="M1112" s="2"/>
      <c r="N1112" s="2"/>
      <c r="O1112" s="2"/>
      <c r="P1112" s="2"/>
      <c r="S1112" s="2"/>
      <c r="T1112" s="2"/>
      <c r="U1112" s="2"/>
      <c r="V1112" s="2"/>
      <c r="Y1112" s="2"/>
      <c r="Z1112" s="2"/>
      <c r="AA1112" s="2"/>
      <c r="AB1112" s="2"/>
      <c r="AC1112" s="2"/>
      <c r="AD1112" s="2"/>
      <c r="AG1112" s="27"/>
      <c r="AH1112" s="27"/>
      <c r="AI1112" s="27"/>
      <c r="AJ1112" s="27"/>
      <c r="AK1112" s="27"/>
      <c r="AL1112" s="27"/>
      <c r="AM1112" s="27"/>
      <c r="AN1112" s="4"/>
      <c r="AO1112" s="4"/>
    </row>
    <row r="1113" spans="1:41" s="5" customFormat="1" x14ac:dyDescent="0.25">
      <c r="A1113" s="8"/>
      <c r="C1113" s="2"/>
      <c r="D1113" s="2"/>
      <c r="E1113" s="8"/>
      <c r="M1113" s="2"/>
      <c r="N1113" s="2"/>
      <c r="O1113" s="2"/>
      <c r="P1113" s="2"/>
      <c r="S1113" s="2"/>
      <c r="T1113" s="2"/>
      <c r="U1113" s="2"/>
      <c r="V1113" s="2"/>
      <c r="Y1113" s="2"/>
      <c r="Z1113" s="2"/>
      <c r="AA1113" s="2"/>
      <c r="AB1113" s="2"/>
      <c r="AC1113" s="2"/>
      <c r="AD1113" s="2"/>
      <c r="AG1113" s="27"/>
      <c r="AH1113" s="27"/>
      <c r="AI1113" s="27"/>
      <c r="AJ1113" s="27"/>
      <c r="AK1113" s="27"/>
      <c r="AL1113" s="27"/>
      <c r="AM1113" s="27"/>
      <c r="AN1113" s="4"/>
      <c r="AO1113" s="4"/>
    </row>
    <row r="1114" spans="1:41" s="5" customFormat="1" x14ac:dyDescent="0.25">
      <c r="A1114" s="8"/>
      <c r="C1114" s="2"/>
      <c r="D1114" s="2"/>
      <c r="E1114" s="8"/>
      <c r="M1114" s="2"/>
      <c r="N1114" s="2"/>
      <c r="O1114" s="2"/>
      <c r="P1114" s="2"/>
      <c r="S1114" s="2"/>
      <c r="T1114" s="2"/>
      <c r="U1114" s="2"/>
      <c r="V1114" s="2"/>
      <c r="Y1114" s="2"/>
      <c r="Z1114" s="2"/>
      <c r="AA1114" s="2"/>
      <c r="AB1114" s="2"/>
      <c r="AC1114" s="2"/>
      <c r="AD1114" s="2"/>
      <c r="AG1114" s="27"/>
      <c r="AH1114" s="27"/>
      <c r="AI1114" s="27"/>
      <c r="AJ1114" s="27"/>
      <c r="AK1114" s="27"/>
      <c r="AL1114" s="27"/>
      <c r="AM1114" s="27"/>
      <c r="AN1114" s="4"/>
      <c r="AO1114" s="4"/>
    </row>
    <row r="1115" spans="1:41" s="5" customFormat="1" x14ac:dyDescent="0.25">
      <c r="A1115" s="8"/>
      <c r="C1115" s="2"/>
      <c r="D1115" s="2"/>
      <c r="E1115" s="8"/>
      <c r="M1115" s="2"/>
      <c r="N1115" s="2"/>
      <c r="O1115" s="2"/>
      <c r="P1115" s="2"/>
      <c r="S1115" s="2"/>
      <c r="T1115" s="2"/>
      <c r="U1115" s="2"/>
      <c r="V1115" s="2"/>
      <c r="Y1115" s="2"/>
      <c r="Z1115" s="2"/>
      <c r="AA1115" s="2"/>
      <c r="AB1115" s="2"/>
      <c r="AC1115" s="2"/>
      <c r="AD1115" s="2"/>
      <c r="AG1115" s="27"/>
      <c r="AH1115" s="27"/>
      <c r="AI1115" s="27"/>
      <c r="AJ1115" s="27"/>
      <c r="AK1115" s="27"/>
      <c r="AL1115" s="27"/>
      <c r="AM1115" s="27"/>
      <c r="AN1115" s="4"/>
      <c r="AO1115" s="4"/>
    </row>
    <row r="1116" spans="1:41" s="5" customFormat="1" x14ac:dyDescent="0.25">
      <c r="A1116" s="8"/>
      <c r="C1116" s="2"/>
      <c r="D1116" s="2"/>
      <c r="E1116" s="8"/>
      <c r="M1116" s="2"/>
      <c r="N1116" s="2"/>
      <c r="O1116" s="2"/>
      <c r="P1116" s="2"/>
      <c r="S1116" s="2"/>
      <c r="T1116" s="2"/>
      <c r="U1116" s="2"/>
      <c r="V1116" s="2"/>
      <c r="Y1116" s="2"/>
      <c r="Z1116" s="2"/>
      <c r="AA1116" s="2"/>
      <c r="AB1116" s="2"/>
      <c r="AC1116" s="2"/>
      <c r="AD1116" s="2"/>
      <c r="AG1116" s="27"/>
      <c r="AH1116" s="27"/>
      <c r="AI1116" s="27"/>
      <c r="AJ1116" s="27"/>
      <c r="AK1116" s="27"/>
      <c r="AL1116" s="27"/>
      <c r="AM1116" s="27"/>
      <c r="AN1116" s="4"/>
      <c r="AO1116" s="4"/>
    </row>
    <row r="1117" spans="1:41" s="5" customFormat="1" x14ac:dyDescent="0.25">
      <c r="A1117" s="8"/>
      <c r="C1117" s="2"/>
      <c r="D1117" s="2"/>
      <c r="E1117" s="8"/>
      <c r="M1117" s="2"/>
      <c r="N1117" s="2"/>
      <c r="O1117" s="2"/>
      <c r="P1117" s="2"/>
      <c r="S1117" s="2"/>
      <c r="T1117" s="2"/>
      <c r="U1117" s="2"/>
      <c r="V1117" s="2"/>
      <c r="Y1117" s="2"/>
      <c r="Z1117" s="2"/>
      <c r="AA1117" s="2"/>
      <c r="AB1117" s="2"/>
      <c r="AC1117" s="2"/>
      <c r="AD1117" s="2"/>
      <c r="AG1117" s="27"/>
      <c r="AH1117" s="27"/>
      <c r="AI1117" s="27"/>
      <c r="AJ1117" s="27"/>
      <c r="AK1117" s="27"/>
      <c r="AL1117" s="27"/>
      <c r="AM1117" s="27"/>
      <c r="AN1117" s="4"/>
      <c r="AO1117" s="4"/>
    </row>
    <row r="1118" spans="1:41" s="5" customFormat="1" x14ac:dyDescent="0.25">
      <c r="A1118" s="8"/>
      <c r="C1118" s="2"/>
      <c r="D1118" s="2"/>
      <c r="E1118" s="8"/>
      <c r="M1118" s="2"/>
      <c r="N1118" s="2"/>
      <c r="O1118" s="2"/>
      <c r="P1118" s="2"/>
      <c r="S1118" s="2"/>
      <c r="T1118" s="2"/>
      <c r="U1118" s="2"/>
      <c r="V1118" s="2"/>
      <c r="Y1118" s="2"/>
      <c r="Z1118" s="2"/>
      <c r="AA1118" s="2"/>
      <c r="AB1118" s="2"/>
      <c r="AC1118" s="2"/>
      <c r="AD1118" s="2"/>
      <c r="AG1118" s="27"/>
      <c r="AH1118" s="27"/>
      <c r="AI1118" s="27"/>
      <c r="AJ1118" s="27"/>
      <c r="AK1118" s="27"/>
      <c r="AL1118" s="27"/>
      <c r="AM1118" s="27"/>
      <c r="AN1118" s="4"/>
      <c r="AO1118" s="4"/>
    </row>
    <row r="1119" spans="1:41" s="5" customFormat="1" x14ac:dyDescent="0.25">
      <c r="A1119" s="8"/>
      <c r="C1119" s="2"/>
      <c r="D1119" s="2"/>
      <c r="E1119" s="8"/>
      <c r="M1119" s="2"/>
      <c r="N1119" s="2"/>
      <c r="O1119" s="2"/>
      <c r="P1119" s="2"/>
      <c r="S1119" s="2"/>
      <c r="T1119" s="2"/>
      <c r="U1119" s="2"/>
      <c r="V1119" s="2"/>
      <c r="Y1119" s="2"/>
      <c r="Z1119" s="2"/>
      <c r="AA1119" s="2"/>
      <c r="AB1119" s="2"/>
      <c r="AC1119" s="2"/>
      <c r="AD1119" s="2"/>
      <c r="AG1119" s="27"/>
      <c r="AH1119" s="27"/>
      <c r="AI1119" s="27"/>
      <c r="AJ1119" s="27"/>
      <c r="AK1119" s="27"/>
      <c r="AL1119" s="27"/>
      <c r="AM1119" s="27"/>
      <c r="AN1119" s="4"/>
      <c r="AO1119" s="4"/>
    </row>
    <row r="1120" spans="1:41" s="5" customFormat="1" x14ac:dyDescent="0.25">
      <c r="A1120" s="8"/>
      <c r="C1120" s="2"/>
      <c r="D1120" s="2"/>
      <c r="E1120" s="8"/>
      <c r="M1120" s="2"/>
      <c r="N1120" s="2"/>
      <c r="O1120" s="2"/>
      <c r="P1120" s="2"/>
      <c r="S1120" s="2"/>
      <c r="T1120" s="2"/>
      <c r="U1120" s="2"/>
      <c r="V1120" s="2"/>
      <c r="Y1120" s="2"/>
      <c r="Z1120" s="2"/>
      <c r="AA1120" s="2"/>
      <c r="AB1120" s="2"/>
      <c r="AC1120" s="2"/>
      <c r="AD1120" s="2"/>
      <c r="AG1120" s="27"/>
      <c r="AH1120" s="27"/>
      <c r="AI1120" s="27"/>
      <c r="AJ1120" s="27"/>
      <c r="AK1120" s="27"/>
      <c r="AL1120" s="27"/>
      <c r="AM1120" s="27"/>
      <c r="AN1120" s="4"/>
      <c r="AO1120" s="4"/>
    </row>
    <row r="1121" spans="1:41" s="5" customFormat="1" x14ac:dyDescent="0.25">
      <c r="A1121" s="8"/>
      <c r="C1121" s="2"/>
      <c r="D1121" s="2"/>
      <c r="E1121" s="8"/>
      <c r="M1121" s="2"/>
      <c r="N1121" s="2"/>
      <c r="O1121" s="2"/>
      <c r="P1121" s="2"/>
      <c r="S1121" s="2"/>
      <c r="T1121" s="2"/>
      <c r="U1121" s="2"/>
      <c r="V1121" s="2"/>
      <c r="Y1121" s="2"/>
      <c r="Z1121" s="2"/>
      <c r="AA1121" s="2"/>
      <c r="AB1121" s="2"/>
      <c r="AC1121" s="2"/>
      <c r="AD1121" s="2"/>
      <c r="AG1121" s="27"/>
      <c r="AH1121" s="27"/>
      <c r="AI1121" s="27"/>
      <c r="AJ1121" s="27"/>
      <c r="AK1121" s="27"/>
      <c r="AL1121" s="27"/>
      <c r="AM1121" s="27"/>
      <c r="AN1121" s="4"/>
      <c r="AO1121" s="4"/>
    </row>
    <row r="1122" spans="1:41" s="5" customFormat="1" x14ac:dyDescent="0.25">
      <c r="A1122" s="8"/>
      <c r="C1122" s="2"/>
      <c r="D1122" s="2"/>
      <c r="E1122" s="8"/>
      <c r="M1122" s="2"/>
      <c r="N1122" s="2"/>
      <c r="O1122" s="2"/>
      <c r="P1122" s="2"/>
      <c r="S1122" s="2"/>
      <c r="T1122" s="2"/>
      <c r="U1122" s="2"/>
      <c r="V1122" s="2"/>
      <c r="Y1122" s="2"/>
      <c r="Z1122" s="2"/>
      <c r="AA1122" s="2"/>
      <c r="AB1122" s="2"/>
      <c r="AC1122" s="2"/>
      <c r="AD1122" s="2"/>
      <c r="AG1122" s="27"/>
      <c r="AH1122" s="27"/>
      <c r="AI1122" s="27"/>
      <c r="AJ1122" s="27"/>
      <c r="AK1122" s="27"/>
      <c r="AL1122" s="27"/>
      <c r="AM1122" s="27"/>
      <c r="AN1122" s="4"/>
      <c r="AO1122" s="4"/>
    </row>
    <row r="1123" spans="1:41" s="5" customFormat="1" x14ac:dyDescent="0.25">
      <c r="A1123" s="8"/>
      <c r="C1123" s="2"/>
      <c r="D1123" s="2"/>
      <c r="E1123" s="8"/>
      <c r="M1123" s="2"/>
      <c r="N1123" s="2"/>
      <c r="O1123" s="2"/>
      <c r="P1123" s="2"/>
      <c r="S1123" s="2"/>
      <c r="T1123" s="2"/>
      <c r="U1123" s="2"/>
      <c r="V1123" s="2"/>
      <c r="Y1123" s="2"/>
      <c r="Z1123" s="2"/>
      <c r="AA1123" s="2"/>
      <c r="AB1123" s="2"/>
      <c r="AC1123" s="2"/>
      <c r="AD1123" s="2"/>
      <c r="AG1123" s="27"/>
      <c r="AH1123" s="27"/>
      <c r="AI1123" s="27"/>
      <c r="AJ1123" s="27"/>
      <c r="AK1123" s="27"/>
      <c r="AL1123" s="27"/>
      <c r="AM1123" s="27"/>
      <c r="AN1123" s="4"/>
      <c r="AO1123" s="4"/>
    </row>
    <row r="1124" spans="1:41" s="5" customFormat="1" x14ac:dyDescent="0.25">
      <c r="A1124" s="8"/>
      <c r="C1124" s="2"/>
      <c r="D1124" s="2"/>
      <c r="E1124" s="8"/>
      <c r="M1124" s="2"/>
      <c r="N1124" s="2"/>
      <c r="O1124" s="2"/>
      <c r="P1124" s="2"/>
      <c r="S1124" s="2"/>
      <c r="T1124" s="2"/>
      <c r="U1124" s="2"/>
      <c r="V1124" s="2"/>
      <c r="Y1124" s="2"/>
      <c r="Z1124" s="2"/>
      <c r="AA1124" s="2"/>
      <c r="AB1124" s="2"/>
      <c r="AC1124" s="2"/>
      <c r="AD1124" s="2"/>
      <c r="AG1124" s="27"/>
      <c r="AH1124" s="27"/>
      <c r="AI1124" s="27"/>
      <c r="AJ1124" s="27"/>
      <c r="AK1124" s="27"/>
      <c r="AL1124" s="27"/>
      <c r="AM1124" s="27"/>
      <c r="AN1124" s="4"/>
      <c r="AO1124" s="4"/>
    </row>
    <row r="1125" spans="1:41" s="5" customFormat="1" x14ac:dyDescent="0.25">
      <c r="A1125" s="8"/>
      <c r="C1125" s="2"/>
      <c r="D1125" s="2"/>
      <c r="E1125" s="8"/>
      <c r="M1125" s="2"/>
      <c r="N1125" s="2"/>
      <c r="O1125" s="2"/>
      <c r="P1125" s="2"/>
      <c r="S1125" s="2"/>
      <c r="T1125" s="2"/>
      <c r="U1125" s="2"/>
      <c r="V1125" s="2"/>
      <c r="Y1125" s="2"/>
      <c r="Z1125" s="2"/>
      <c r="AA1125" s="2"/>
      <c r="AB1125" s="2"/>
      <c r="AC1125" s="2"/>
      <c r="AD1125" s="2"/>
      <c r="AG1125" s="27"/>
      <c r="AH1125" s="27"/>
      <c r="AI1125" s="27"/>
      <c r="AJ1125" s="27"/>
      <c r="AK1125" s="27"/>
      <c r="AL1125" s="27"/>
      <c r="AM1125" s="27"/>
      <c r="AN1125" s="4"/>
      <c r="AO1125" s="4"/>
    </row>
    <row r="1126" spans="1:41" s="5" customFormat="1" x14ac:dyDescent="0.25">
      <c r="A1126" s="8"/>
      <c r="C1126" s="2"/>
      <c r="D1126" s="2"/>
      <c r="E1126" s="8"/>
      <c r="M1126" s="2"/>
      <c r="N1126" s="2"/>
      <c r="O1126" s="2"/>
      <c r="P1126" s="2"/>
      <c r="S1126" s="2"/>
      <c r="T1126" s="2"/>
      <c r="U1126" s="2"/>
      <c r="V1126" s="2"/>
      <c r="Y1126" s="2"/>
      <c r="Z1126" s="2"/>
      <c r="AA1126" s="2"/>
      <c r="AB1126" s="2"/>
      <c r="AC1126" s="2"/>
      <c r="AD1126" s="2"/>
      <c r="AG1126" s="27"/>
      <c r="AH1126" s="27"/>
      <c r="AI1126" s="27"/>
      <c r="AJ1126" s="27"/>
      <c r="AK1126" s="27"/>
      <c r="AL1126" s="27"/>
      <c r="AM1126" s="27"/>
      <c r="AN1126" s="4"/>
      <c r="AO1126" s="4"/>
    </row>
    <row r="1127" spans="1:41" s="5" customFormat="1" x14ac:dyDescent="0.25">
      <c r="A1127" s="8"/>
      <c r="C1127" s="2"/>
      <c r="D1127" s="2"/>
      <c r="E1127" s="8"/>
      <c r="M1127" s="2"/>
      <c r="N1127" s="2"/>
      <c r="O1127" s="2"/>
      <c r="P1127" s="2"/>
      <c r="S1127" s="2"/>
      <c r="T1127" s="2"/>
      <c r="U1127" s="2"/>
      <c r="V1127" s="2"/>
      <c r="Y1127" s="2"/>
      <c r="Z1127" s="2"/>
      <c r="AA1127" s="2"/>
      <c r="AB1127" s="2"/>
      <c r="AC1127" s="2"/>
      <c r="AD1127" s="2"/>
      <c r="AG1127" s="27"/>
      <c r="AH1127" s="27"/>
      <c r="AI1127" s="27"/>
      <c r="AJ1127" s="27"/>
      <c r="AK1127" s="27"/>
      <c r="AL1127" s="27"/>
      <c r="AM1127" s="27"/>
      <c r="AN1127" s="4"/>
      <c r="AO1127" s="4"/>
    </row>
    <row r="1128" spans="1:41" s="5" customFormat="1" x14ac:dyDescent="0.25">
      <c r="A1128" s="8"/>
      <c r="C1128" s="2"/>
      <c r="D1128" s="2"/>
      <c r="E1128" s="8"/>
      <c r="M1128" s="2"/>
      <c r="N1128" s="2"/>
      <c r="O1128" s="2"/>
      <c r="P1128" s="2"/>
      <c r="S1128" s="2"/>
      <c r="T1128" s="2"/>
      <c r="U1128" s="2"/>
      <c r="V1128" s="2"/>
      <c r="Y1128" s="2"/>
      <c r="Z1128" s="2"/>
      <c r="AA1128" s="2"/>
      <c r="AB1128" s="2"/>
      <c r="AC1128" s="2"/>
      <c r="AD1128" s="2"/>
      <c r="AG1128" s="27"/>
      <c r="AH1128" s="27"/>
      <c r="AI1128" s="27"/>
      <c r="AJ1128" s="27"/>
      <c r="AK1128" s="27"/>
      <c r="AL1128" s="27"/>
      <c r="AM1128" s="27"/>
      <c r="AN1128" s="4"/>
      <c r="AO1128" s="4"/>
    </row>
    <row r="1129" spans="1:41" s="5" customFormat="1" x14ac:dyDescent="0.25">
      <c r="A1129" s="8"/>
      <c r="C1129" s="2"/>
      <c r="D1129" s="2"/>
      <c r="E1129" s="8"/>
      <c r="M1129" s="2"/>
      <c r="N1129" s="2"/>
      <c r="O1129" s="2"/>
      <c r="P1129" s="2"/>
      <c r="S1129" s="2"/>
      <c r="T1129" s="2"/>
      <c r="U1129" s="2"/>
      <c r="V1129" s="2"/>
      <c r="Y1129" s="2"/>
      <c r="Z1129" s="2"/>
      <c r="AA1129" s="2"/>
      <c r="AB1129" s="2"/>
      <c r="AC1129" s="2"/>
      <c r="AD1129" s="2"/>
      <c r="AG1129" s="27"/>
      <c r="AH1129" s="27"/>
      <c r="AI1129" s="27"/>
      <c r="AJ1129" s="27"/>
      <c r="AK1129" s="27"/>
      <c r="AL1129" s="27"/>
      <c r="AM1129" s="27"/>
      <c r="AN1129" s="4"/>
      <c r="AO1129" s="4"/>
    </row>
    <row r="1130" spans="1:41" s="5" customFormat="1" x14ac:dyDescent="0.25">
      <c r="A1130" s="8"/>
      <c r="C1130" s="2"/>
      <c r="D1130" s="2"/>
      <c r="E1130" s="8"/>
      <c r="M1130" s="2"/>
      <c r="N1130" s="2"/>
      <c r="O1130" s="2"/>
      <c r="P1130" s="2"/>
      <c r="S1130" s="2"/>
      <c r="T1130" s="2"/>
      <c r="U1130" s="2"/>
      <c r="V1130" s="2"/>
      <c r="Y1130" s="2"/>
      <c r="Z1130" s="2"/>
      <c r="AA1130" s="2"/>
      <c r="AB1130" s="2"/>
      <c r="AC1130" s="2"/>
      <c r="AD1130" s="2"/>
      <c r="AG1130" s="27"/>
      <c r="AH1130" s="27"/>
      <c r="AI1130" s="27"/>
      <c r="AJ1130" s="27"/>
      <c r="AK1130" s="27"/>
      <c r="AL1130" s="27"/>
      <c r="AM1130" s="27"/>
      <c r="AN1130" s="4"/>
      <c r="AO1130" s="4"/>
    </row>
    <row r="1131" spans="1:41" s="5" customFormat="1" x14ac:dyDescent="0.25">
      <c r="A1131" s="8"/>
      <c r="C1131" s="2"/>
      <c r="D1131" s="2"/>
      <c r="E1131" s="8"/>
      <c r="M1131" s="2"/>
      <c r="N1131" s="2"/>
      <c r="O1131" s="2"/>
      <c r="P1131" s="2"/>
      <c r="S1131" s="2"/>
      <c r="T1131" s="2"/>
      <c r="U1131" s="2"/>
      <c r="V1131" s="2"/>
      <c r="Y1131" s="2"/>
      <c r="Z1131" s="2"/>
      <c r="AA1131" s="2"/>
      <c r="AB1131" s="2"/>
      <c r="AC1131" s="2"/>
      <c r="AD1131" s="2"/>
      <c r="AG1131" s="27"/>
      <c r="AH1131" s="27"/>
      <c r="AI1131" s="27"/>
      <c r="AJ1131" s="27"/>
      <c r="AK1131" s="27"/>
      <c r="AL1131" s="27"/>
      <c r="AM1131" s="27"/>
      <c r="AN1131" s="4"/>
      <c r="AO1131" s="4"/>
    </row>
    <row r="1132" spans="1:41" s="5" customFormat="1" x14ac:dyDescent="0.25">
      <c r="A1132" s="8"/>
      <c r="C1132" s="2"/>
      <c r="D1132" s="2"/>
      <c r="E1132" s="8"/>
      <c r="M1132" s="2"/>
      <c r="N1132" s="2"/>
      <c r="O1132" s="2"/>
      <c r="P1132" s="2"/>
      <c r="S1132" s="2"/>
      <c r="T1132" s="2"/>
      <c r="U1132" s="2"/>
      <c r="V1132" s="2"/>
      <c r="Y1132" s="2"/>
      <c r="Z1132" s="2"/>
      <c r="AA1132" s="2"/>
      <c r="AB1132" s="2"/>
      <c r="AC1132" s="2"/>
      <c r="AD1132" s="2"/>
      <c r="AG1132" s="27"/>
      <c r="AH1132" s="27"/>
      <c r="AI1132" s="27"/>
      <c r="AJ1132" s="27"/>
      <c r="AK1132" s="27"/>
      <c r="AL1132" s="27"/>
      <c r="AM1132" s="27"/>
      <c r="AN1132" s="4"/>
      <c r="AO1132" s="4"/>
    </row>
    <row r="1133" spans="1:41" s="5" customFormat="1" x14ac:dyDescent="0.25">
      <c r="A1133" s="8"/>
      <c r="C1133" s="2"/>
      <c r="D1133" s="2"/>
      <c r="E1133" s="8"/>
      <c r="M1133" s="2"/>
      <c r="N1133" s="2"/>
      <c r="O1133" s="2"/>
      <c r="P1133" s="2"/>
      <c r="S1133" s="2"/>
      <c r="T1133" s="2"/>
      <c r="U1133" s="2"/>
      <c r="V1133" s="2"/>
      <c r="Y1133" s="2"/>
      <c r="Z1133" s="2"/>
      <c r="AA1133" s="2"/>
      <c r="AB1133" s="2"/>
      <c r="AC1133" s="2"/>
      <c r="AD1133" s="2"/>
      <c r="AG1133" s="27"/>
      <c r="AH1133" s="27"/>
      <c r="AI1133" s="27"/>
      <c r="AJ1133" s="27"/>
      <c r="AK1133" s="27"/>
      <c r="AL1133" s="27"/>
      <c r="AM1133" s="27"/>
      <c r="AN1133" s="4"/>
      <c r="AO1133" s="4"/>
    </row>
    <row r="1134" spans="1:41" s="5" customFormat="1" x14ac:dyDescent="0.25">
      <c r="A1134" s="8"/>
      <c r="C1134" s="2"/>
      <c r="D1134" s="2"/>
      <c r="E1134" s="8"/>
      <c r="M1134" s="2"/>
      <c r="N1134" s="2"/>
      <c r="O1134" s="2"/>
      <c r="P1134" s="2"/>
      <c r="S1134" s="2"/>
      <c r="T1134" s="2"/>
      <c r="U1134" s="2"/>
      <c r="V1134" s="2"/>
      <c r="Y1134" s="2"/>
      <c r="Z1134" s="2"/>
      <c r="AA1134" s="2"/>
      <c r="AB1134" s="2"/>
      <c r="AC1134" s="2"/>
      <c r="AD1134" s="2"/>
      <c r="AG1134" s="27"/>
      <c r="AH1134" s="27"/>
      <c r="AI1134" s="27"/>
      <c r="AJ1134" s="27"/>
      <c r="AK1134" s="27"/>
      <c r="AL1134" s="27"/>
      <c r="AM1134" s="27"/>
      <c r="AN1134" s="4"/>
      <c r="AO1134" s="4"/>
    </row>
    <row r="1135" spans="1:41" s="5" customFormat="1" x14ac:dyDescent="0.25">
      <c r="A1135" s="8"/>
      <c r="C1135" s="2"/>
      <c r="D1135" s="2"/>
      <c r="E1135" s="8"/>
      <c r="M1135" s="2"/>
      <c r="N1135" s="2"/>
      <c r="O1135" s="2"/>
      <c r="P1135" s="2"/>
      <c r="S1135" s="2"/>
      <c r="T1135" s="2"/>
      <c r="U1135" s="2"/>
      <c r="V1135" s="2"/>
      <c r="Y1135" s="2"/>
      <c r="Z1135" s="2"/>
      <c r="AA1135" s="2"/>
      <c r="AB1135" s="2"/>
      <c r="AC1135" s="2"/>
      <c r="AD1135" s="2"/>
      <c r="AG1135" s="27"/>
      <c r="AH1135" s="27"/>
      <c r="AI1135" s="27"/>
      <c r="AJ1135" s="27"/>
      <c r="AK1135" s="27"/>
      <c r="AL1135" s="27"/>
      <c r="AM1135" s="27"/>
      <c r="AN1135" s="4"/>
      <c r="AO1135" s="4"/>
    </row>
    <row r="1136" spans="1:41" s="5" customFormat="1" x14ac:dyDescent="0.25">
      <c r="A1136" s="8"/>
      <c r="C1136" s="2"/>
      <c r="D1136" s="2"/>
      <c r="E1136" s="8"/>
      <c r="M1136" s="2"/>
      <c r="N1136" s="2"/>
      <c r="O1136" s="2"/>
      <c r="P1136" s="2"/>
      <c r="S1136" s="2"/>
      <c r="T1136" s="2"/>
      <c r="U1136" s="2"/>
      <c r="V1136" s="2"/>
      <c r="Y1136" s="2"/>
      <c r="Z1136" s="2"/>
      <c r="AA1136" s="2"/>
      <c r="AB1136" s="2"/>
      <c r="AC1136" s="2"/>
      <c r="AD1136" s="2"/>
      <c r="AG1136" s="27"/>
      <c r="AH1136" s="27"/>
      <c r="AI1136" s="27"/>
      <c r="AJ1136" s="27"/>
      <c r="AK1136" s="27"/>
      <c r="AL1136" s="27"/>
      <c r="AM1136" s="27"/>
      <c r="AN1136" s="4"/>
      <c r="AO1136" s="4"/>
    </row>
    <row r="1137" spans="1:41" s="5" customFormat="1" x14ac:dyDescent="0.25">
      <c r="A1137" s="8"/>
      <c r="C1137" s="2"/>
      <c r="D1137" s="2"/>
      <c r="E1137" s="8"/>
      <c r="M1137" s="2"/>
      <c r="N1137" s="2"/>
      <c r="O1137" s="2"/>
      <c r="P1137" s="2"/>
      <c r="S1137" s="2"/>
      <c r="T1137" s="2"/>
      <c r="U1137" s="2"/>
      <c r="V1137" s="2"/>
      <c r="Y1137" s="2"/>
      <c r="Z1137" s="2"/>
      <c r="AA1137" s="2"/>
      <c r="AB1137" s="2"/>
      <c r="AC1137" s="2"/>
      <c r="AD1137" s="2"/>
      <c r="AG1137" s="27"/>
      <c r="AH1137" s="27"/>
      <c r="AI1137" s="27"/>
      <c r="AJ1137" s="27"/>
      <c r="AK1137" s="27"/>
      <c r="AL1137" s="27"/>
      <c r="AM1137" s="27"/>
      <c r="AN1137" s="4"/>
      <c r="AO1137" s="4"/>
    </row>
    <row r="1138" spans="1:41" s="5" customFormat="1" x14ac:dyDescent="0.25">
      <c r="A1138" s="8"/>
      <c r="C1138" s="2"/>
      <c r="D1138" s="2"/>
      <c r="E1138" s="8"/>
      <c r="M1138" s="2"/>
      <c r="N1138" s="2"/>
      <c r="O1138" s="2"/>
      <c r="P1138" s="2"/>
      <c r="S1138" s="2"/>
      <c r="T1138" s="2"/>
      <c r="U1138" s="2"/>
      <c r="V1138" s="2"/>
      <c r="Y1138" s="2"/>
      <c r="Z1138" s="2"/>
      <c r="AA1138" s="2"/>
      <c r="AB1138" s="2"/>
      <c r="AC1138" s="2"/>
      <c r="AD1138" s="2"/>
      <c r="AG1138" s="27"/>
      <c r="AH1138" s="27"/>
      <c r="AI1138" s="27"/>
      <c r="AJ1138" s="27"/>
      <c r="AK1138" s="27"/>
      <c r="AL1138" s="27"/>
      <c r="AM1138" s="27"/>
      <c r="AN1138" s="4"/>
      <c r="AO1138" s="4"/>
    </row>
    <row r="1139" spans="1:41" s="5" customFormat="1" x14ac:dyDescent="0.25">
      <c r="A1139" s="8"/>
      <c r="C1139" s="2"/>
      <c r="D1139" s="2"/>
      <c r="E1139" s="8"/>
      <c r="M1139" s="2"/>
      <c r="N1139" s="2"/>
      <c r="O1139" s="2"/>
      <c r="P1139" s="2"/>
      <c r="S1139" s="2"/>
      <c r="T1139" s="2"/>
      <c r="U1139" s="2"/>
      <c r="V1139" s="2"/>
      <c r="Y1139" s="2"/>
      <c r="Z1139" s="2"/>
      <c r="AA1139" s="2"/>
      <c r="AB1139" s="2"/>
      <c r="AC1139" s="2"/>
      <c r="AD1139" s="2"/>
      <c r="AG1139" s="27"/>
      <c r="AH1139" s="27"/>
      <c r="AI1139" s="27"/>
      <c r="AJ1139" s="27"/>
      <c r="AK1139" s="27"/>
      <c r="AL1139" s="27"/>
      <c r="AM1139" s="27"/>
      <c r="AN1139" s="4"/>
      <c r="AO1139" s="4"/>
    </row>
    <row r="1140" spans="1:41" s="5" customFormat="1" x14ac:dyDescent="0.25">
      <c r="A1140" s="8"/>
      <c r="C1140" s="2"/>
      <c r="D1140" s="2"/>
      <c r="E1140" s="8"/>
      <c r="M1140" s="2"/>
      <c r="N1140" s="2"/>
      <c r="O1140" s="2"/>
      <c r="P1140" s="2"/>
      <c r="S1140" s="2"/>
      <c r="T1140" s="2"/>
      <c r="U1140" s="2"/>
      <c r="V1140" s="2"/>
      <c r="Y1140" s="2"/>
      <c r="Z1140" s="2"/>
      <c r="AA1140" s="2"/>
      <c r="AB1140" s="2"/>
      <c r="AC1140" s="2"/>
      <c r="AD1140" s="2"/>
      <c r="AG1140" s="27"/>
      <c r="AH1140" s="27"/>
      <c r="AI1140" s="27"/>
      <c r="AJ1140" s="27"/>
      <c r="AK1140" s="27"/>
      <c r="AL1140" s="27"/>
      <c r="AM1140" s="27"/>
      <c r="AN1140" s="4"/>
      <c r="AO1140" s="4"/>
    </row>
    <row r="1141" spans="1:41" s="5" customFormat="1" x14ac:dyDescent="0.25">
      <c r="A1141" s="8"/>
      <c r="C1141" s="2"/>
      <c r="D1141" s="2"/>
      <c r="E1141" s="8"/>
      <c r="M1141" s="2"/>
      <c r="N1141" s="2"/>
      <c r="O1141" s="2"/>
      <c r="P1141" s="2"/>
      <c r="S1141" s="2"/>
      <c r="T1141" s="2"/>
      <c r="U1141" s="2"/>
      <c r="V1141" s="2"/>
      <c r="Y1141" s="2"/>
      <c r="Z1141" s="2"/>
      <c r="AA1141" s="2"/>
      <c r="AB1141" s="2"/>
      <c r="AC1141" s="2"/>
      <c r="AD1141" s="2"/>
      <c r="AG1141" s="27"/>
      <c r="AH1141" s="27"/>
      <c r="AI1141" s="27"/>
      <c r="AJ1141" s="27"/>
      <c r="AK1141" s="27"/>
      <c r="AL1141" s="27"/>
      <c r="AM1141" s="27"/>
      <c r="AN1141" s="4"/>
      <c r="AO1141" s="4"/>
    </row>
    <row r="1142" spans="1:41" s="5" customFormat="1" x14ac:dyDescent="0.25">
      <c r="A1142" s="8"/>
      <c r="C1142" s="2"/>
      <c r="D1142" s="2"/>
      <c r="E1142" s="8"/>
      <c r="M1142" s="2"/>
      <c r="N1142" s="2"/>
      <c r="O1142" s="2"/>
      <c r="P1142" s="2"/>
      <c r="S1142" s="2"/>
      <c r="T1142" s="2"/>
      <c r="U1142" s="2"/>
      <c r="V1142" s="2"/>
      <c r="Y1142" s="2"/>
      <c r="Z1142" s="2"/>
      <c r="AA1142" s="2"/>
      <c r="AB1142" s="2"/>
      <c r="AC1142" s="2"/>
      <c r="AD1142" s="2"/>
      <c r="AG1142" s="27"/>
      <c r="AH1142" s="27"/>
      <c r="AI1142" s="27"/>
      <c r="AJ1142" s="27"/>
      <c r="AK1142" s="27"/>
      <c r="AL1142" s="27"/>
      <c r="AM1142" s="27"/>
      <c r="AN1142" s="4"/>
      <c r="AO1142" s="4"/>
    </row>
    <row r="1143" spans="1:41" s="5" customFormat="1" x14ac:dyDescent="0.25">
      <c r="A1143" s="8"/>
      <c r="C1143" s="2"/>
      <c r="D1143" s="2"/>
      <c r="E1143" s="8"/>
      <c r="M1143" s="2"/>
      <c r="N1143" s="2"/>
      <c r="O1143" s="2"/>
      <c r="P1143" s="2"/>
      <c r="S1143" s="2"/>
      <c r="T1143" s="2"/>
      <c r="U1143" s="2"/>
      <c r="V1143" s="2"/>
      <c r="Y1143" s="2"/>
      <c r="Z1143" s="2"/>
      <c r="AA1143" s="2"/>
      <c r="AB1143" s="2"/>
      <c r="AC1143" s="2"/>
      <c r="AD1143" s="2"/>
      <c r="AG1143" s="27"/>
      <c r="AH1143" s="27"/>
      <c r="AI1143" s="27"/>
      <c r="AJ1143" s="27"/>
      <c r="AK1143" s="27"/>
      <c r="AL1143" s="27"/>
      <c r="AM1143" s="27"/>
      <c r="AN1143" s="4"/>
      <c r="AO1143" s="4"/>
    </row>
    <row r="1144" spans="1:41" s="5" customFormat="1" x14ac:dyDescent="0.25">
      <c r="A1144" s="8"/>
      <c r="C1144" s="2"/>
      <c r="D1144" s="2"/>
      <c r="E1144" s="8"/>
      <c r="M1144" s="2"/>
      <c r="N1144" s="2"/>
      <c r="O1144" s="2"/>
      <c r="P1144" s="2"/>
      <c r="S1144" s="2"/>
      <c r="T1144" s="2"/>
      <c r="U1144" s="2"/>
      <c r="V1144" s="2"/>
      <c r="Y1144" s="2"/>
      <c r="Z1144" s="2"/>
      <c r="AA1144" s="2"/>
      <c r="AB1144" s="2"/>
      <c r="AC1144" s="2"/>
      <c r="AD1144" s="2"/>
      <c r="AG1144" s="27"/>
      <c r="AH1144" s="27"/>
      <c r="AI1144" s="27"/>
      <c r="AJ1144" s="27"/>
      <c r="AK1144" s="27"/>
      <c r="AL1144" s="27"/>
      <c r="AM1144" s="27"/>
      <c r="AN1144" s="4"/>
      <c r="AO1144" s="4"/>
    </row>
    <row r="1145" spans="1:41" s="5" customFormat="1" x14ac:dyDescent="0.25">
      <c r="A1145" s="8"/>
      <c r="C1145" s="2"/>
      <c r="D1145" s="2"/>
      <c r="E1145" s="8"/>
      <c r="M1145" s="2"/>
      <c r="N1145" s="2"/>
      <c r="O1145" s="2"/>
      <c r="P1145" s="2"/>
      <c r="S1145" s="2"/>
      <c r="T1145" s="2"/>
      <c r="U1145" s="2"/>
      <c r="V1145" s="2"/>
      <c r="Y1145" s="2"/>
      <c r="Z1145" s="2"/>
      <c r="AA1145" s="2"/>
      <c r="AB1145" s="2"/>
      <c r="AC1145" s="2"/>
      <c r="AD1145" s="2"/>
      <c r="AG1145" s="27"/>
      <c r="AH1145" s="27"/>
      <c r="AI1145" s="27"/>
      <c r="AJ1145" s="27"/>
      <c r="AK1145" s="27"/>
      <c r="AL1145" s="27"/>
      <c r="AM1145" s="27"/>
      <c r="AN1145" s="4"/>
      <c r="AO1145" s="4"/>
    </row>
    <row r="1146" spans="1:41" s="5" customFormat="1" x14ac:dyDescent="0.25">
      <c r="A1146" s="8"/>
      <c r="C1146" s="2"/>
      <c r="D1146" s="2"/>
      <c r="E1146" s="8"/>
      <c r="M1146" s="2"/>
      <c r="N1146" s="2"/>
      <c r="O1146" s="2"/>
      <c r="P1146" s="2"/>
      <c r="S1146" s="2"/>
      <c r="T1146" s="2"/>
      <c r="U1146" s="2"/>
      <c r="V1146" s="2"/>
      <c r="Y1146" s="2"/>
      <c r="Z1146" s="2"/>
      <c r="AA1146" s="2"/>
      <c r="AB1146" s="2"/>
      <c r="AC1146" s="2"/>
      <c r="AD1146" s="2"/>
      <c r="AG1146" s="27"/>
      <c r="AH1146" s="27"/>
      <c r="AI1146" s="27"/>
      <c r="AJ1146" s="27"/>
      <c r="AK1146" s="27"/>
      <c r="AL1146" s="27"/>
      <c r="AM1146" s="27"/>
      <c r="AN1146" s="4"/>
      <c r="AO1146" s="4"/>
    </row>
    <row r="1147" spans="1:41" s="5" customFormat="1" x14ac:dyDescent="0.25">
      <c r="A1147" s="8"/>
      <c r="C1147" s="2"/>
      <c r="D1147" s="2"/>
      <c r="E1147" s="8"/>
      <c r="M1147" s="2"/>
      <c r="N1147" s="2"/>
      <c r="O1147" s="2"/>
      <c r="P1147" s="2"/>
      <c r="S1147" s="2"/>
      <c r="T1147" s="2"/>
      <c r="U1147" s="2"/>
      <c r="V1147" s="2"/>
      <c r="Y1147" s="2"/>
      <c r="Z1147" s="2"/>
      <c r="AA1147" s="2"/>
      <c r="AB1147" s="2"/>
      <c r="AC1147" s="2"/>
      <c r="AD1147" s="2"/>
      <c r="AG1147" s="27"/>
      <c r="AH1147" s="27"/>
      <c r="AI1147" s="27"/>
      <c r="AJ1147" s="27"/>
      <c r="AK1147" s="27"/>
      <c r="AL1147" s="27"/>
      <c r="AM1147" s="27"/>
      <c r="AN1147" s="4"/>
      <c r="AO1147" s="4"/>
    </row>
    <row r="1148" spans="1:41" s="5" customFormat="1" x14ac:dyDescent="0.25">
      <c r="A1148" s="8"/>
      <c r="C1148" s="2"/>
      <c r="D1148" s="2"/>
      <c r="E1148" s="8"/>
      <c r="M1148" s="2"/>
      <c r="N1148" s="2"/>
      <c r="O1148" s="2"/>
      <c r="P1148" s="2"/>
      <c r="S1148" s="2"/>
      <c r="T1148" s="2"/>
      <c r="U1148" s="2"/>
      <c r="V1148" s="2"/>
      <c r="Y1148" s="2"/>
      <c r="Z1148" s="2"/>
      <c r="AA1148" s="2"/>
      <c r="AB1148" s="2"/>
      <c r="AC1148" s="2"/>
      <c r="AD1148" s="2"/>
      <c r="AG1148" s="27"/>
      <c r="AH1148" s="27"/>
      <c r="AI1148" s="27"/>
      <c r="AJ1148" s="27"/>
      <c r="AK1148" s="27"/>
      <c r="AL1148" s="27"/>
      <c r="AM1148" s="27"/>
      <c r="AN1148" s="4"/>
      <c r="AO1148" s="4"/>
    </row>
    <row r="1149" spans="1:41" s="5" customFormat="1" x14ac:dyDescent="0.25">
      <c r="A1149" s="8"/>
      <c r="C1149" s="2"/>
      <c r="D1149" s="2"/>
      <c r="E1149" s="8"/>
      <c r="M1149" s="2"/>
      <c r="N1149" s="2"/>
      <c r="O1149" s="2"/>
      <c r="P1149" s="2"/>
      <c r="S1149" s="2"/>
      <c r="T1149" s="2"/>
      <c r="U1149" s="2"/>
      <c r="V1149" s="2"/>
      <c r="Y1149" s="2"/>
      <c r="Z1149" s="2"/>
      <c r="AA1149" s="2"/>
      <c r="AB1149" s="2"/>
      <c r="AC1149" s="2"/>
      <c r="AD1149" s="2"/>
      <c r="AG1149" s="27"/>
      <c r="AH1149" s="27"/>
      <c r="AI1149" s="27"/>
      <c r="AJ1149" s="27"/>
      <c r="AK1149" s="27"/>
      <c r="AL1149" s="27"/>
      <c r="AM1149" s="27"/>
      <c r="AN1149" s="4"/>
      <c r="AO1149" s="4"/>
    </row>
    <row r="1150" spans="1:41" s="5" customFormat="1" x14ac:dyDescent="0.25">
      <c r="A1150" s="8"/>
      <c r="C1150" s="2"/>
      <c r="D1150" s="2"/>
      <c r="E1150" s="8"/>
      <c r="M1150" s="2"/>
      <c r="N1150" s="2"/>
      <c r="O1150" s="2"/>
      <c r="P1150" s="2"/>
      <c r="S1150" s="2"/>
      <c r="T1150" s="2"/>
      <c r="U1150" s="2"/>
      <c r="V1150" s="2"/>
      <c r="Y1150" s="2"/>
      <c r="Z1150" s="2"/>
      <c r="AA1150" s="2"/>
      <c r="AB1150" s="2"/>
      <c r="AC1150" s="2"/>
      <c r="AD1150" s="2"/>
      <c r="AG1150" s="27"/>
      <c r="AH1150" s="27"/>
      <c r="AI1150" s="27"/>
      <c r="AJ1150" s="27"/>
      <c r="AK1150" s="27"/>
      <c r="AL1150" s="27"/>
      <c r="AM1150" s="27"/>
      <c r="AN1150" s="4"/>
      <c r="AO1150" s="4"/>
    </row>
    <row r="1151" spans="1:41" s="5" customFormat="1" x14ac:dyDescent="0.25">
      <c r="A1151" s="8"/>
      <c r="C1151" s="2"/>
      <c r="D1151" s="2"/>
      <c r="E1151" s="8"/>
      <c r="M1151" s="2"/>
      <c r="N1151" s="2"/>
      <c r="O1151" s="2"/>
      <c r="P1151" s="2"/>
      <c r="S1151" s="2"/>
      <c r="T1151" s="2"/>
      <c r="U1151" s="2"/>
      <c r="V1151" s="2"/>
      <c r="Y1151" s="2"/>
      <c r="Z1151" s="2"/>
      <c r="AA1151" s="2"/>
      <c r="AB1151" s="2"/>
      <c r="AC1151" s="2"/>
      <c r="AD1151" s="2"/>
      <c r="AG1151" s="27"/>
      <c r="AH1151" s="27"/>
      <c r="AI1151" s="27"/>
      <c r="AJ1151" s="27"/>
      <c r="AK1151" s="27"/>
      <c r="AL1151" s="27"/>
      <c r="AM1151" s="27"/>
      <c r="AN1151" s="4"/>
      <c r="AO1151" s="4"/>
    </row>
    <row r="1152" spans="1:41" s="5" customFormat="1" x14ac:dyDescent="0.25">
      <c r="A1152" s="8"/>
      <c r="C1152" s="2"/>
      <c r="D1152" s="2"/>
      <c r="E1152" s="8"/>
      <c r="M1152" s="2"/>
      <c r="N1152" s="2"/>
      <c r="O1152" s="2"/>
      <c r="P1152" s="2"/>
      <c r="S1152" s="2"/>
      <c r="T1152" s="2"/>
      <c r="U1152" s="2"/>
      <c r="V1152" s="2"/>
      <c r="Y1152" s="2"/>
      <c r="Z1152" s="2"/>
      <c r="AA1152" s="2"/>
      <c r="AB1152" s="2"/>
      <c r="AC1152" s="2"/>
      <c r="AD1152" s="2"/>
      <c r="AG1152" s="27"/>
      <c r="AH1152" s="27"/>
      <c r="AI1152" s="27"/>
      <c r="AJ1152" s="27"/>
      <c r="AK1152" s="27"/>
      <c r="AL1152" s="27"/>
      <c r="AM1152" s="27"/>
      <c r="AN1152" s="4"/>
      <c r="AO1152" s="4"/>
    </row>
    <row r="1153" spans="1:41" s="5" customFormat="1" x14ac:dyDescent="0.25">
      <c r="A1153" s="8"/>
      <c r="C1153" s="2"/>
      <c r="D1153" s="2"/>
      <c r="E1153" s="8"/>
      <c r="M1153" s="2"/>
      <c r="N1153" s="2"/>
      <c r="O1153" s="2"/>
      <c r="P1153" s="2"/>
      <c r="S1153" s="2"/>
      <c r="T1153" s="2"/>
      <c r="U1153" s="2"/>
      <c r="V1153" s="2"/>
      <c r="Y1153" s="2"/>
      <c r="Z1153" s="2"/>
      <c r="AA1153" s="2"/>
      <c r="AB1153" s="2"/>
      <c r="AC1153" s="2"/>
      <c r="AD1153" s="2"/>
      <c r="AG1153" s="27"/>
      <c r="AH1153" s="27"/>
      <c r="AI1153" s="27"/>
      <c r="AJ1153" s="27"/>
      <c r="AK1153" s="27"/>
      <c r="AL1153" s="27"/>
      <c r="AM1153" s="27"/>
      <c r="AN1153" s="4"/>
      <c r="AO1153" s="4"/>
    </row>
    <row r="1154" spans="1:41" s="5" customFormat="1" x14ac:dyDescent="0.25">
      <c r="A1154" s="8"/>
      <c r="C1154" s="2"/>
      <c r="D1154" s="2"/>
      <c r="E1154" s="8"/>
      <c r="M1154" s="2"/>
      <c r="N1154" s="2"/>
      <c r="O1154" s="2"/>
      <c r="P1154" s="2"/>
      <c r="S1154" s="2"/>
      <c r="T1154" s="2"/>
      <c r="U1154" s="2"/>
      <c r="V1154" s="2"/>
      <c r="Y1154" s="2"/>
      <c r="Z1154" s="2"/>
      <c r="AA1154" s="2"/>
      <c r="AB1154" s="2"/>
      <c r="AC1154" s="2"/>
      <c r="AD1154" s="2"/>
      <c r="AG1154" s="27"/>
      <c r="AH1154" s="27"/>
      <c r="AI1154" s="27"/>
      <c r="AJ1154" s="27"/>
      <c r="AK1154" s="27"/>
      <c r="AL1154" s="27"/>
      <c r="AM1154" s="27"/>
      <c r="AN1154" s="4"/>
      <c r="AO1154" s="4"/>
    </row>
    <row r="1155" spans="1:41" s="5" customFormat="1" x14ac:dyDescent="0.25">
      <c r="A1155" s="8"/>
      <c r="C1155" s="2"/>
      <c r="D1155" s="2"/>
      <c r="E1155" s="8"/>
      <c r="M1155" s="2"/>
      <c r="N1155" s="2"/>
      <c r="O1155" s="2"/>
      <c r="P1155" s="2"/>
      <c r="S1155" s="2"/>
      <c r="T1155" s="2"/>
      <c r="U1155" s="2"/>
      <c r="V1155" s="2"/>
      <c r="Y1155" s="2"/>
      <c r="Z1155" s="2"/>
      <c r="AA1155" s="2"/>
      <c r="AB1155" s="2"/>
      <c r="AC1155" s="2"/>
      <c r="AD1155" s="2"/>
      <c r="AG1155" s="27"/>
      <c r="AH1155" s="27"/>
      <c r="AI1155" s="27"/>
      <c r="AJ1155" s="27"/>
      <c r="AK1155" s="27"/>
      <c r="AL1155" s="27"/>
      <c r="AM1155" s="27"/>
      <c r="AN1155" s="4"/>
      <c r="AO1155" s="4"/>
    </row>
    <row r="1156" spans="1:41" s="5" customFormat="1" x14ac:dyDescent="0.25">
      <c r="A1156" s="8"/>
      <c r="C1156" s="2"/>
      <c r="D1156" s="2"/>
      <c r="E1156" s="8"/>
      <c r="M1156" s="2"/>
      <c r="N1156" s="2"/>
      <c r="O1156" s="2"/>
      <c r="P1156" s="2"/>
      <c r="S1156" s="2"/>
      <c r="T1156" s="2"/>
      <c r="U1156" s="2"/>
      <c r="V1156" s="2"/>
      <c r="Y1156" s="2"/>
      <c r="Z1156" s="2"/>
      <c r="AA1156" s="2"/>
      <c r="AB1156" s="2"/>
      <c r="AC1156" s="2"/>
      <c r="AD1156" s="2"/>
      <c r="AG1156" s="27"/>
      <c r="AH1156" s="27"/>
      <c r="AI1156" s="27"/>
      <c r="AJ1156" s="27"/>
      <c r="AK1156" s="27"/>
      <c r="AL1156" s="27"/>
      <c r="AM1156" s="27"/>
      <c r="AN1156" s="4"/>
      <c r="AO1156" s="4"/>
    </row>
    <row r="1157" spans="1:41" s="5" customFormat="1" x14ac:dyDescent="0.25">
      <c r="A1157" s="8"/>
      <c r="C1157" s="2"/>
      <c r="D1157" s="2"/>
      <c r="E1157" s="8"/>
      <c r="M1157" s="2"/>
      <c r="N1157" s="2"/>
      <c r="O1157" s="2"/>
      <c r="P1157" s="2"/>
      <c r="S1157" s="2"/>
      <c r="T1157" s="2"/>
      <c r="U1157" s="2"/>
      <c r="V1157" s="2"/>
      <c r="Y1157" s="2"/>
      <c r="Z1157" s="2"/>
      <c r="AA1157" s="2"/>
      <c r="AB1157" s="2"/>
      <c r="AC1157" s="2"/>
      <c r="AD1157" s="2"/>
      <c r="AG1157" s="27"/>
      <c r="AH1157" s="27"/>
      <c r="AI1157" s="27"/>
      <c r="AJ1157" s="27"/>
      <c r="AK1157" s="27"/>
      <c r="AL1157" s="27"/>
      <c r="AM1157" s="27"/>
      <c r="AN1157" s="4"/>
      <c r="AO1157" s="4"/>
    </row>
    <row r="1158" spans="1:41" s="5" customFormat="1" x14ac:dyDescent="0.25">
      <c r="A1158" s="8"/>
      <c r="C1158" s="2"/>
      <c r="D1158" s="2"/>
      <c r="E1158" s="8"/>
      <c r="M1158" s="2"/>
      <c r="N1158" s="2"/>
      <c r="O1158" s="2"/>
      <c r="P1158" s="2"/>
      <c r="S1158" s="2"/>
      <c r="T1158" s="2"/>
      <c r="U1158" s="2"/>
      <c r="V1158" s="2"/>
      <c r="Y1158" s="2"/>
      <c r="Z1158" s="2"/>
      <c r="AA1158" s="2"/>
      <c r="AB1158" s="2"/>
      <c r="AC1158" s="2"/>
      <c r="AD1158" s="2"/>
      <c r="AG1158" s="27"/>
      <c r="AH1158" s="27"/>
      <c r="AI1158" s="27"/>
      <c r="AJ1158" s="27"/>
      <c r="AK1158" s="27"/>
      <c r="AL1158" s="27"/>
      <c r="AM1158" s="27"/>
      <c r="AN1158" s="4"/>
      <c r="AO1158" s="4"/>
    </row>
    <row r="1159" spans="1:41" s="5" customFormat="1" x14ac:dyDescent="0.25">
      <c r="A1159" s="8"/>
      <c r="C1159" s="2"/>
      <c r="D1159" s="2"/>
      <c r="E1159" s="8"/>
      <c r="M1159" s="2"/>
      <c r="N1159" s="2"/>
      <c r="O1159" s="2"/>
      <c r="P1159" s="2"/>
      <c r="S1159" s="2"/>
      <c r="T1159" s="2"/>
      <c r="U1159" s="2"/>
      <c r="V1159" s="2"/>
      <c r="Y1159" s="2"/>
      <c r="Z1159" s="2"/>
      <c r="AA1159" s="2"/>
      <c r="AB1159" s="2"/>
      <c r="AC1159" s="2"/>
      <c r="AD1159" s="2"/>
      <c r="AG1159" s="27"/>
      <c r="AH1159" s="27"/>
      <c r="AI1159" s="27"/>
      <c r="AJ1159" s="27"/>
      <c r="AK1159" s="27"/>
      <c r="AL1159" s="27"/>
      <c r="AM1159" s="27"/>
      <c r="AN1159" s="4"/>
      <c r="AO1159" s="4"/>
    </row>
    <row r="1160" spans="1:41" s="5" customFormat="1" x14ac:dyDescent="0.25">
      <c r="A1160" s="8"/>
      <c r="C1160" s="2"/>
      <c r="D1160" s="2"/>
      <c r="E1160" s="8"/>
      <c r="M1160" s="2"/>
      <c r="N1160" s="2"/>
      <c r="O1160" s="2"/>
      <c r="P1160" s="2"/>
      <c r="S1160" s="2"/>
      <c r="T1160" s="2"/>
      <c r="U1160" s="2"/>
      <c r="V1160" s="2"/>
      <c r="Y1160" s="2"/>
      <c r="Z1160" s="2"/>
      <c r="AA1160" s="2"/>
      <c r="AB1160" s="2"/>
      <c r="AC1160" s="2"/>
      <c r="AD1160" s="2"/>
      <c r="AG1160" s="27"/>
      <c r="AH1160" s="27"/>
      <c r="AI1160" s="27"/>
      <c r="AJ1160" s="27"/>
      <c r="AK1160" s="27"/>
      <c r="AL1160" s="27"/>
      <c r="AM1160" s="27"/>
      <c r="AN1160" s="4"/>
      <c r="AO1160" s="4"/>
    </row>
    <row r="1161" spans="1:41" s="5" customFormat="1" x14ac:dyDescent="0.25">
      <c r="A1161" s="8"/>
      <c r="C1161" s="2"/>
      <c r="D1161" s="2"/>
      <c r="E1161" s="8"/>
      <c r="M1161" s="2"/>
      <c r="N1161" s="2"/>
      <c r="O1161" s="2"/>
      <c r="P1161" s="2"/>
      <c r="S1161" s="2"/>
      <c r="T1161" s="2"/>
      <c r="U1161" s="2"/>
      <c r="V1161" s="2"/>
      <c r="Y1161" s="2"/>
      <c r="Z1161" s="2"/>
      <c r="AA1161" s="2"/>
      <c r="AB1161" s="2"/>
      <c r="AC1161" s="2"/>
      <c r="AD1161" s="2"/>
      <c r="AG1161" s="27"/>
      <c r="AH1161" s="27"/>
      <c r="AI1161" s="27"/>
      <c r="AJ1161" s="27"/>
      <c r="AK1161" s="27"/>
      <c r="AL1161" s="27"/>
      <c r="AM1161" s="27"/>
      <c r="AN1161" s="4"/>
      <c r="AO1161" s="4"/>
    </row>
    <row r="1162" spans="1:41" s="5" customFormat="1" x14ac:dyDescent="0.25">
      <c r="A1162" s="8"/>
      <c r="C1162" s="2"/>
      <c r="D1162" s="2"/>
      <c r="E1162" s="8"/>
      <c r="M1162" s="2"/>
      <c r="N1162" s="2"/>
      <c r="O1162" s="2"/>
      <c r="P1162" s="2"/>
      <c r="S1162" s="2"/>
      <c r="T1162" s="2"/>
      <c r="U1162" s="2"/>
      <c r="V1162" s="2"/>
      <c r="Y1162" s="2"/>
      <c r="Z1162" s="2"/>
      <c r="AA1162" s="2"/>
      <c r="AB1162" s="2"/>
      <c r="AC1162" s="2"/>
      <c r="AD1162" s="2"/>
      <c r="AG1162" s="27"/>
      <c r="AH1162" s="27"/>
      <c r="AI1162" s="27"/>
      <c r="AJ1162" s="27"/>
      <c r="AK1162" s="27"/>
      <c r="AL1162" s="27"/>
      <c r="AM1162" s="27"/>
      <c r="AN1162" s="4"/>
      <c r="AO1162" s="4"/>
    </row>
    <row r="1163" spans="1:41" s="5" customFormat="1" x14ac:dyDescent="0.25">
      <c r="A1163" s="8"/>
      <c r="C1163" s="2"/>
      <c r="D1163" s="2"/>
      <c r="E1163" s="8"/>
      <c r="M1163" s="2"/>
      <c r="N1163" s="2"/>
      <c r="O1163" s="2"/>
      <c r="P1163" s="2"/>
      <c r="S1163" s="2"/>
      <c r="T1163" s="2"/>
      <c r="U1163" s="2"/>
      <c r="V1163" s="2"/>
      <c r="Y1163" s="2"/>
      <c r="Z1163" s="2"/>
      <c r="AA1163" s="2"/>
      <c r="AB1163" s="2"/>
      <c r="AC1163" s="2"/>
      <c r="AD1163" s="2"/>
      <c r="AG1163" s="27"/>
      <c r="AH1163" s="27"/>
      <c r="AI1163" s="27"/>
      <c r="AJ1163" s="27"/>
      <c r="AK1163" s="27"/>
      <c r="AL1163" s="27"/>
      <c r="AM1163" s="27"/>
      <c r="AN1163" s="4"/>
      <c r="AO1163" s="4"/>
    </row>
    <row r="1164" spans="1:41" s="5" customFormat="1" x14ac:dyDescent="0.25">
      <c r="A1164" s="8"/>
      <c r="C1164" s="2"/>
      <c r="D1164" s="2"/>
      <c r="E1164" s="8"/>
      <c r="M1164" s="2"/>
      <c r="N1164" s="2"/>
      <c r="O1164" s="2"/>
      <c r="P1164" s="2"/>
      <c r="S1164" s="2"/>
      <c r="T1164" s="2"/>
      <c r="U1164" s="2"/>
      <c r="V1164" s="2"/>
      <c r="Y1164" s="2"/>
      <c r="Z1164" s="2"/>
      <c r="AA1164" s="2"/>
      <c r="AB1164" s="2"/>
      <c r="AC1164" s="2"/>
      <c r="AD1164" s="2"/>
      <c r="AG1164" s="27"/>
      <c r="AH1164" s="27"/>
      <c r="AI1164" s="27"/>
      <c r="AJ1164" s="27"/>
      <c r="AK1164" s="27"/>
      <c r="AL1164" s="27"/>
      <c r="AM1164" s="27"/>
      <c r="AN1164" s="4"/>
      <c r="AO1164" s="4"/>
    </row>
    <row r="1165" spans="1:41" s="5" customFormat="1" x14ac:dyDescent="0.25">
      <c r="A1165" s="8"/>
      <c r="C1165" s="2"/>
      <c r="D1165" s="2"/>
      <c r="E1165" s="8"/>
      <c r="M1165" s="2"/>
      <c r="N1165" s="2"/>
      <c r="O1165" s="2"/>
      <c r="P1165" s="2"/>
      <c r="S1165" s="2"/>
      <c r="T1165" s="2"/>
      <c r="U1165" s="2"/>
      <c r="V1165" s="2"/>
      <c r="Y1165" s="2"/>
      <c r="Z1165" s="2"/>
      <c r="AA1165" s="2"/>
      <c r="AB1165" s="2"/>
      <c r="AC1165" s="2"/>
      <c r="AD1165" s="2"/>
      <c r="AG1165" s="27"/>
      <c r="AH1165" s="27"/>
      <c r="AI1165" s="27"/>
      <c r="AJ1165" s="27"/>
      <c r="AK1165" s="27"/>
      <c r="AL1165" s="27"/>
      <c r="AM1165" s="27"/>
      <c r="AN1165" s="4"/>
      <c r="AO1165" s="4"/>
    </row>
    <row r="1166" spans="1:41" s="5" customFormat="1" x14ac:dyDescent="0.25">
      <c r="A1166" s="8"/>
      <c r="C1166" s="2"/>
      <c r="D1166" s="2"/>
      <c r="E1166" s="8"/>
      <c r="M1166" s="2"/>
      <c r="N1166" s="2"/>
      <c r="O1166" s="2"/>
      <c r="P1166" s="2"/>
      <c r="S1166" s="2"/>
      <c r="T1166" s="2"/>
      <c r="U1166" s="2"/>
      <c r="V1166" s="2"/>
      <c r="Y1166" s="2"/>
      <c r="Z1166" s="2"/>
      <c r="AA1166" s="2"/>
      <c r="AB1166" s="2"/>
      <c r="AC1166" s="2"/>
      <c r="AD1166" s="2"/>
      <c r="AG1166" s="27"/>
      <c r="AH1166" s="27"/>
      <c r="AI1166" s="27"/>
      <c r="AJ1166" s="27"/>
      <c r="AK1166" s="27"/>
      <c r="AL1166" s="27"/>
      <c r="AM1166" s="27"/>
      <c r="AN1166" s="4"/>
      <c r="AO1166" s="4"/>
    </row>
    <row r="1167" spans="1:41" s="5" customFormat="1" x14ac:dyDescent="0.25">
      <c r="A1167" s="8"/>
      <c r="C1167" s="2"/>
      <c r="D1167" s="2"/>
      <c r="E1167" s="8"/>
      <c r="M1167" s="2"/>
      <c r="N1167" s="2"/>
      <c r="O1167" s="2"/>
      <c r="P1167" s="2"/>
      <c r="S1167" s="2"/>
      <c r="T1167" s="2"/>
      <c r="U1167" s="2"/>
      <c r="V1167" s="2"/>
      <c r="Y1167" s="2"/>
      <c r="Z1167" s="2"/>
      <c r="AA1167" s="2"/>
      <c r="AB1167" s="2"/>
      <c r="AC1167" s="2"/>
      <c r="AD1167" s="2"/>
      <c r="AG1167" s="27"/>
      <c r="AH1167" s="27"/>
      <c r="AI1167" s="27"/>
      <c r="AJ1167" s="27"/>
      <c r="AK1167" s="27"/>
      <c r="AL1167" s="27"/>
      <c r="AM1167" s="27"/>
      <c r="AN1167" s="4"/>
      <c r="AO1167" s="4"/>
    </row>
    <row r="1168" spans="1:41" s="5" customFormat="1" x14ac:dyDescent="0.25">
      <c r="A1168" s="8"/>
      <c r="C1168" s="2"/>
      <c r="D1168" s="2"/>
      <c r="E1168" s="8"/>
      <c r="M1168" s="2"/>
      <c r="N1168" s="2"/>
      <c r="O1168" s="2"/>
      <c r="P1168" s="2"/>
      <c r="S1168" s="2"/>
      <c r="T1168" s="2"/>
      <c r="U1168" s="2"/>
      <c r="V1168" s="2"/>
      <c r="Y1168" s="2"/>
      <c r="Z1168" s="2"/>
      <c r="AA1168" s="2"/>
      <c r="AB1168" s="2"/>
      <c r="AC1168" s="2"/>
      <c r="AD1168" s="2"/>
      <c r="AG1168" s="27"/>
      <c r="AH1168" s="27"/>
      <c r="AI1168" s="27"/>
      <c r="AJ1168" s="27"/>
      <c r="AK1168" s="27"/>
      <c r="AL1168" s="27"/>
      <c r="AM1168" s="27"/>
      <c r="AN1168" s="4"/>
      <c r="AO1168" s="4"/>
    </row>
    <row r="1169" spans="1:41" s="5" customFormat="1" x14ac:dyDescent="0.25">
      <c r="A1169" s="8"/>
      <c r="C1169" s="2"/>
      <c r="D1169" s="2"/>
      <c r="E1169" s="8"/>
      <c r="M1169" s="2"/>
      <c r="N1169" s="2"/>
      <c r="O1169" s="2"/>
      <c r="P1169" s="2"/>
      <c r="S1169" s="2"/>
      <c r="T1169" s="2"/>
      <c r="U1169" s="2"/>
      <c r="V1169" s="2"/>
      <c r="Y1169" s="2"/>
      <c r="Z1169" s="2"/>
      <c r="AA1169" s="2"/>
      <c r="AB1169" s="2"/>
      <c r="AC1169" s="2"/>
      <c r="AD1169" s="2"/>
      <c r="AG1169" s="27"/>
      <c r="AH1169" s="27"/>
      <c r="AI1169" s="27"/>
      <c r="AJ1169" s="27"/>
      <c r="AK1169" s="27"/>
      <c r="AL1169" s="27"/>
      <c r="AM1169" s="27"/>
      <c r="AN1169" s="4"/>
      <c r="AO1169" s="4"/>
    </row>
    <row r="1170" spans="1:41" s="5" customFormat="1" x14ac:dyDescent="0.25">
      <c r="A1170" s="8"/>
      <c r="C1170" s="2"/>
      <c r="D1170" s="2"/>
      <c r="E1170" s="8"/>
      <c r="M1170" s="2"/>
      <c r="N1170" s="2"/>
      <c r="O1170" s="2"/>
      <c r="P1170" s="2"/>
      <c r="S1170" s="2"/>
      <c r="T1170" s="2"/>
      <c r="U1170" s="2"/>
      <c r="V1170" s="2"/>
      <c r="Y1170" s="2"/>
      <c r="Z1170" s="2"/>
      <c r="AA1170" s="2"/>
      <c r="AB1170" s="2"/>
      <c r="AC1170" s="2"/>
      <c r="AD1170" s="2"/>
      <c r="AG1170" s="27"/>
      <c r="AH1170" s="27"/>
      <c r="AI1170" s="27"/>
      <c r="AJ1170" s="27"/>
      <c r="AK1170" s="27"/>
      <c r="AL1170" s="27"/>
      <c r="AM1170" s="27"/>
      <c r="AN1170" s="4"/>
      <c r="AO1170" s="4"/>
    </row>
    <row r="1171" spans="1:41" s="5" customFormat="1" x14ac:dyDescent="0.25">
      <c r="A1171" s="8"/>
      <c r="C1171" s="2"/>
      <c r="D1171" s="2"/>
      <c r="E1171" s="8"/>
      <c r="M1171" s="2"/>
      <c r="N1171" s="2"/>
      <c r="O1171" s="2"/>
      <c r="P1171" s="2"/>
      <c r="S1171" s="2"/>
      <c r="T1171" s="2"/>
      <c r="U1171" s="2"/>
      <c r="V1171" s="2"/>
      <c r="Y1171" s="2"/>
      <c r="Z1171" s="2"/>
      <c r="AA1171" s="2"/>
      <c r="AB1171" s="2"/>
      <c r="AC1171" s="2"/>
      <c r="AD1171" s="2"/>
      <c r="AG1171" s="27"/>
      <c r="AH1171" s="27"/>
      <c r="AI1171" s="27"/>
      <c r="AJ1171" s="27"/>
      <c r="AK1171" s="27"/>
      <c r="AL1171" s="27"/>
      <c r="AM1171" s="27"/>
      <c r="AN1171" s="4"/>
      <c r="AO1171" s="4"/>
    </row>
    <row r="1172" spans="1:41" s="5" customFormat="1" x14ac:dyDescent="0.25">
      <c r="A1172" s="8"/>
      <c r="C1172" s="2"/>
      <c r="D1172" s="2"/>
      <c r="E1172" s="8"/>
      <c r="M1172" s="2"/>
      <c r="N1172" s="2"/>
      <c r="O1172" s="2"/>
      <c r="P1172" s="2"/>
      <c r="S1172" s="2"/>
      <c r="T1172" s="2"/>
      <c r="U1172" s="2"/>
      <c r="V1172" s="2"/>
      <c r="Y1172" s="2"/>
      <c r="Z1172" s="2"/>
      <c r="AA1172" s="2"/>
      <c r="AB1172" s="2"/>
      <c r="AC1172" s="2"/>
      <c r="AD1172" s="2"/>
      <c r="AG1172" s="27"/>
      <c r="AH1172" s="27"/>
      <c r="AI1172" s="27"/>
      <c r="AJ1172" s="27"/>
      <c r="AK1172" s="27"/>
      <c r="AL1172" s="27"/>
      <c r="AM1172" s="27"/>
      <c r="AN1172" s="4"/>
      <c r="AO1172" s="4"/>
    </row>
    <row r="1173" spans="1:41" s="5" customFormat="1" x14ac:dyDescent="0.25">
      <c r="A1173" s="8"/>
      <c r="C1173" s="2"/>
      <c r="D1173" s="2"/>
      <c r="E1173" s="8"/>
      <c r="M1173" s="2"/>
      <c r="N1173" s="2"/>
      <c r="O1173" s="2"/>
      <c r="P1173" s="2"/>
      <c r="S1173" s="2"/>
      <c r="T1173" s="2"/>
      <c r="U1173" s="2"/>
      <c r="V1173" s="2"/>
      <c r="Y1173" s="2"/>
      <c r="Z1173" s="2"/>
      <c r="AA1173" s="2"/>
      <c r="AB1173" s="2"/>
      <c r="AC1173" s="2"/>
      <c r="AD1173" s="2"/>
      <c r="AG1173" s="27"/>
      <c r="AH1173" s="27"/>
      <c r="AI1173" s="27"/>
      <c r="AJ1173" s="27"/>
      <c r="AK1173" s="27"/>
      <c r="AL1173" s="27"/>
      <c r="AM1173" s="27"/>
      <c r="AN1173" s="4"/>
      <c r="AO1173" s="4"/>
    </row>
    <row r="1174" spans="1:41" s="5" customFormat="1" x14ac:dyDescent="0.25">
      <c r="A1174" s="8"/>
      <c r="C1174" s="2"/>
      <c r="D1174" s="2"/>
      <c r="E1174" s="8"/>
      <c r="M1174" s="2"/>
      <c r="N1174" s="2"/>
      <c r="O1174" s="2"/>
      <c r="P1174" s="2"/>
      <c r="S1174" s="2"/>
      <c r="T1174" s="2"/>
      <c r="U1174" s="2"/>
      <c r="V1174" s="2"/>
      <c r="Y1174" s="2"/>
      <c r="Z1174" s="2"/>
      <c r="AA1174" s="2"/>
      <c r="AB1174" s="2"/>
      <c r="AC1174" s="2"/>
      <c r="AD1174" s="2"/>
      <c r="AG1174" s="27"/>
      <c r="AH1174" s="27"/>
      <c r="AI1174" s="27"/>
      <c r="AJ1174" s="27"/>
      <c r="AK1174" s="27"/>
      <c r="AL1174" s="27"/>
      <c r="AM1174" s="27"/>
      <c r="AN1174" s="4"/>
      <c r="AO1174" s="4"/>
    </row>
    <row r="1175" spans="1:41" s="5" customFormat="1" x14ac:dyDescent="0.25">
      <c r="A1175" s="8"/>
      <c r="C1175" s="2"/>
      <c r="D1175" s="2"/>
      <c r="E1175" s="8"/>
      <c r="M1175" s="2"/>
      <c r="N1175" s="2"/>
      <c r="O1175" s="2"/>
      <c r="P1175" s="2"/>
      <c r="S1175" s="2"/>
      <c r="T1175" s="2"/>
      <c r="U1175" s="2"/>
      <c r="V1175" s="2"/>
      <c r="Y1175" s="2"/>
      <c r="Z1175" s="2"/>
      <c r="AA1175" s="2"/>
      <c r="AB1175" s="2"/>
      <c r="AC1175" s="2"/>
      <c r="AD1175" s="2"/>
      <c r="AG1175" s="27"/>
      <c r="AH1175" s="27"/>
      <c r="AI1175" s="27"/>
      <c r="AJ1175" s="27"/>
      <c r="AK1175" s="27"/>
      <c r="AL1175" s="27"/>
      <c r="AM1175" s="27"/>
      <c r="AN1175" s="4"/>
      <c r="AO1175" s="4"/>
    </row>
    <row r="1176" spans="1:41" s="5" customFormat="1" x14ac:dyDescent="0.25">
      <c r="A1176" s="8"/>
      <c r="C1176" s="2"/>
      <c r="D1176" s="2"/>
      <c r="E1176" s="8"/>
      <c r="M1176" s="2"/>
      <c r="N1176" s="2"/>
      <c r="O1176" s="2"/>
      <c r="P1176" s="2"/>
      <c r="S1176" s="2"/>
      <c r="T1176" s="2"/>
      <c r="U1176" s="2"/>
      <c r="V1176" s="2"/>
      <c r="Y1176" s="2"/>
      <c r="Z1176" s="2"/>
      <c r="AA1176" s="2"/>
      <c r="AB1176" s="2"/>
      <c r="AC1176" s="2"/>
      <c r="AD1176" s="2"/>
      <c r="AG1176" s="27"/>
      <c r="AH1176" s="27"/>
      <c r="AI1176" s="27"/>
      <c r="AJ1176" s="27"/>
      <c r="AK1176" s="27"/>
      <c r="AL1176" s="27"/>
      <c r="AM1176" s="27"/>
      <c r="AN1176" s="4"/>
      <c r="AO1176" s="4"/>
    </row>
    <row r="1177" spans="1:41" s="5" customFormat="1" x14ac:dyDescent="0.25">
      <c r="A1177" s="8"/>
      <c r="C1177" s="2"/>
      <c r="D1177" s="2"/>
      <c r="E1177" s="8"/>
      <c r="M1177" s="2"/>
      <c r="N1177" s="2"/>
      <c r="O1177" s="2"/>
      <c r="P1177" s="2"/>
      <c r="S1177" s="2"/>
      <c r="T1177" s="2"/>
      <c r="U1177" s="2"/>
      <c r="V1177" s="2"/>
      <c r="Y1177" s="2"/>
      <c r="Z1177" s="2"/>
      <c r="AA1177" s="2"/>
      <c r="AB1177" s="2"/>
      <c r="AC1177" s="2"/>
      <c r="AD1177" s="2"/>
      <c r="AG1177" s="27"/>
      <c r="AH1177" s="27"/>
      <c r="AI1177" s="27"/>
      <c r="AJ1177" s="27"/>
      <c r="AK1177" s="27"/>
      <c r="AL1177" s="27"/>
      <c r="AM1177" s="27"/>
      <c r="AN1177" s="4"/>
      <c r="AO1177" s="4"/>
    </row>
    <row r="1178" spans="1:41" s="5" customFormat="1" x14ac:dyDescent="0.25">
      <c r="A1178" s="8"/>
      <c r="C1178" s="2"/>
      <c r="D1178" s="2"/>
      <c r="E1178" s="8"/>
      <c r="M1178" s="2"/>
      <c r="N1178" s="2"/>
      <c r="O1178" s="2"/>
      <c r="P1178" s="2"/>
      <c r="S1178" s="2"/>
      <c r="T1178" s="2"/>
      <c r="U1178" s="2"/>
      <c r="V1178" s="2"/>
      <c r="Y1178" s="2"/>
      <c r="Z1178" s="2"/>
      <c r="AA1178" s="2"/>
      <c r="AB1178" s="2"/>
      <c r="AC1178" s="2"/>
      <c r="AD1178" s="2"/>
      <c r="AG1178" s="27"/>
      <c r="AH1178" s="27"/>
      <c r="AI1178" s="27"/>
      <c r="AJ1178" s="27"/>
      <c r="AK1178" s="27"/>
      <c r="AL1178" s="27"/>
      <c r="AM1178" s="27"/>
      <c r="AN1178" s="4"/>
      <c r="AO1178" s="4"/>
    </row>
    <row r="1179" spans="1:41" s="5" customFormat="1" x14ac:dyDescent="0.25">
      <c r="A1179" s="8"/>
      <c r="C1179" s="2"/>
      <c r="D1179" s="2"/>
      <c r="E1179" s="8"/>
      <c r="M1179" s="2"/>
      <c r="N1179" s="2"/>
      <c r="O1179" s="2"/>
      <c r="P1179" s="2"/>
      <c r="S1179" s="2"/>
      <c r="T1179" s="2"/>
      <c r="U1179" s="2"/>
      <c r="V1179" s="2"/>
      <c r="Y1179" s="2"/>
      <c r="Z1179" s="2"/>
      <c r="AA1179" s="2"/>
      <c r="AB1179" s="2"/>
      <c r="AC1179" s="2"/>
      <c r="AD1179" s="2"/>
      <c r="AG1179" s="27"/>
      <c r="AH1179" s="27"/>
      <c r="AI1179" s="27"/>
      <c r="AJ1179" s="27"/>
      <c r="AK1179" s="27"/>
      <c r="AL1179" s="27"/>
      <c r="AM1179" s="27"/>
      <c r="AN1179" s="4"/>
      <c r="AO1179" s="4"/>
    </row>
    <row r="1180" spans="1:41" s="5" customFormat="1" x14ac:dyDescent="0.25">
      <c r="A1180" s="8"/>
      <c r="C1180" s="2"/>
      <c r="D1180" s="2"/>
      <c r="E1180" s="8"/>
      <c r="M1180" s="2"/>
      <c r="N1180" s="2"/>
      <c r="O1180" s="2"/>
      <c r="P1180" s="2"/>
      <c r="S1180" s="2"/>
      <c r="T1180" s="2"/>
      <c r="U1180" s="2"/>
      <c r="V1180" s="2"/>
      <c r="Y1180" s="2"/>
      <c r="Z1180" s="2"/>
      <c r="AA1180" s="2"/>
      <c r="AB1180" s="2"/>
      <c r="AC1180" s="2"/>
      <c r="AD1180" s="2"/>
      <c r="AG1180" s="27"/>
      <c r="AH1180" s="27"/>
      <c r="AI1180" s="27"/>
      <c r="AJ1180" s="27"/>
      <c r="AK1180" s="27"/>
      <c r="AL1180" s="27"/>
      <c r="AM1180" s="27"/>
      <c r="AN1180" s="4"/>
      <c r="AO1180" s="4"/>
    </row>
    <row r="1181" spans="1:41" s="5" customFormat="1" x14ac:dyDescent="0.25">
      <c r="A1181" s="8"/>
      <c r="C1181" s="2"/>
      <c r="D1181" s="2"/>
      <c r="E1181" s="8"/>
      <c r="M1181" s="2"/>
      <c r="N1181" s="2"/>
      <c r="O1181" s="2"/>
      <c r="P1181" s="2"/>
      <c r="S1181" s="2"/>
      <c r="T1181" s="2"/>
      <c r="U1181" s="2"/>
      <c r="V1181" s="2"/>
      <c r="Y1181" s="2"/>
      <c r="Z1181" s="2"/>
      <c r="AA1181" s="2"/>
      <c r="AB1181" s="2"/>
      <c r="AC1181" s="2"/>
      <c r="AD1181" s="2"/>
      <c r="AG1181" s="27"/>
      <c r="AH1181" s="27"/>
      <c r="AI1181" s="27"/>
      <c r="AJ1181" s="27"/>
      <c r="AK1181" s="27"/>
      <c r="AL1181" s="27"/>
      <c r="AM1181" s="27"/>
      <c r="AN1181" s="4"/>
      <c r="AO1181" s="4"/>
    </row>
    <row r="1182" spans="1:41" s="5" customFormat="1" x14ac:dyDescent="0.25">
      <c r="A1182" s="8"/>
      <c r="C1182" s="2"/>
      <c r="D1182" s="2"/>
      <c r="E1182" s="8"/>
      <c r="M1182" s="2"/>
      <c r="N1182" s="2"/>
      <c r="O1182" s="2"/>
      <c r="P1182" s="2"/>
      <c r="S1182" s="2"/>
      <c r="T1182" s="2"/>
      <c r="U1182" s="2"/>
      <c r="V1182" s="2"/>
      <c r="Y1182" s="2"/>
      <c r="Z1182" s="2"/>
      <c r="AA1182" s="2"/>
      <c r="AB1182" s="2"/>
      <c r="AC1182" s="2"/>
      <c r="AD1182" s="2"/>
      <c r="AG1182" s="27"/>
      <c r="AH1182" s="27"/>
      <c r="AI1182" s="27"/>
      <c r="AJ1182" s="27"/>
      <c r="AK1182" s="27"/>
      <c r="AL1182" s="27"/>
      <c r="AM1182" s="27"/>
      <c r="AN1182" s="4"/>
      <c r="AO1182" s="4"/>
    </row>
    <row r="1183" spans="1:41" s="5" customFormat="1" x14ac:dyDescent="0.25">
      <c r="A1183" s="8"/>
      <c r="C1183" s="2"/>
      <c r="D1183" s="2"/>
      <c r="E1183" s="8"/>
      <c r="M1183" s="2"/>
      <c r="N1183" s="2"/>
      <c r="O1183" s="2"/>
      <c r="P1183" s="2"/>
      <c r="S1183" s="2"/>
      <c r="T1183" s="2"/>
      <c r="U1183" s="2"/>
      <c r="V1183" s="2"/>
      <c r="Y1183" s="2"/>
      <c r="Z1183" s="2"/>
      <c r="AA1183" s="2"/>
      <c r="AB1183" s="2"/>
      <c r="AC1183" s="2"/>
      <c r="AD1183" s="2"/>
      <c r="AG1183" s="27"/>
      <c r="AH1183" s="27"/>
      <c r="AI1183" s="27"/>
      <c r="AJ1183" s="27"/>
      <c r="AK1183" s="27"/>
      <c r="AL1183" s="27"/>
      <c r="AM1183" s="27"/>
      <c r="AN1183" s="4"/>
      <c r="AO1183" s="4"/>
    </row>
    <row r="1184" spans="1:41" s="5" customFormat="1" x14ac:dyDescent="0.25">
      <c r="A1184" s="8"/>
      <c r="C1184" s="2"/>
      <c r="D1184" s="2"/>
      <c r="E1184" s="8"/>
      <c r="M1184" s="2"/>
      <c r="N1184" s="2"/>
      <c r="O1184" s="2"/>
      <c r="P1184" s="2"/>
      <c r="S1184" s="2"/>
      <c r="T1184" s="2"/>
      <c r="U1184" s="2"/>
      <c r="V1184" s="2"/>
      <c r="Y1184" s="2"/>
      <c r="Z1184" s="2"/>
      <c r="AA1184" s="2"/>
      <c r="AB1184" s="2"/>
      <c r="AC1184" s="2"/>
      <c r="AD1184" s="2"/>
      <c r="AG1184" s="27"/>
      <c r="AH1184" s="27"/>
      <c r="AI1184" s="27"/>
      <c r="AJ1184" s="27"/>
      <c r="AK1184" s="27"/>
      <c r="AL1184" s="27"/>
      <c r="AM1184" s="27"/>
      <c r="AN1184" s="4"/>
      <c r="AO1184" s="4"/>
    </row>
    <row r="1185" spans="1:41" s="5" customFormat="1" x14ac:dyDescent="0.25">
      <c r="A1185" s="8"/>
      <c r="C1185" s="2"/>
      <c r="D1185" s="2"/>
      <c r="E1185" s="8"/>
      <c r="M1185" s="2"/>
      <c r="N1185" s="2"/>
      <c r="O1185" s="2"/>
      <c r="P1185" s="2"/>
      <c r="S1185" s="2"/>
      <c r="T1185" s="2"/>
      <c r="U1185" s="2"/>
      <c r="V1185" s="2"/>
      <c r="Y1185" s="2"/>
      <c r="Z1185" s="2"/>
      <c r="AA1185" s="2"/>
      <c r="AB1185" s="2"/>
      <c r="AC1185" s="2"/>
      <c r="AD1185" s="2"/>
      <c r="AG1185" s="27"/>
      <c r="AH1185" s="27"/>
      <c r="AI1185" s="27"/>
      <c r="AJ1185" s="27"/>
      <c r="AK1185" s="27"/>
      <c r="AL1185" s="27"/>
      <c r="AM1185" s="27"/>
      <c r="AN1185" s="4"/>
      <c r="AO1185" s="4"/>
    </row>
    <row r="1186" spans="1:41" s="5" customFormat="1" x14ac:dyDescent="0.25">
      <c r="A1186" s="8"/>
      <c r="C1186" s="2"/>
      <c r="D1186" s="2"/>
      <c r="E1186" s="8"/>
      <c r="M1186" s="2"/>
      <c r="N1186" s="2"/>
      <c r="O1186" s="2"/>
      <c r="P1186" s="2"/>
      <c r="S1186" s="2"/>
      <c r="T1186" s="2"/>
      <c r="U1186" s="2"/>
      <c r="V1186" s="2"/>
      <c r="Y1186" s="2"/>
      <c r="Z1186" s="2"/>
      <c r="AA1186" s="2"/>
      <c r="AB1186" s="2"/>
      <c r="AC1186" s="2"/>
      <c r="AD1186" s="2"/>
      <c r="AG1186" s="27"/>
      <c r="AH1186" s="27"/>
      <c r="AI1186" s="27"/>
      <c r="AJ1186" s="27"/>
      <c r="AK1186" s="27"/>
      <c r="AL1186" s="27"/>
      <c r="AM1186" s="27"/>
      <c r="AN1186" s="4"/>
      <c r="AO1186" s="4"/>
    </row>
    <row r="1187" spans="1:41" s="5" customFormat="1" x14ac:dyDescent="0.25">
      <c r="A1187" s="8"/>
      <c r="C1187" s="2"/>
      <c r="D1187" s="2"/>
      <c r="E1187" s="8"/>
      <c r="M1187" s="2"/>
      <c r="N1187" s="2"/>
      <c r="O1187" s="2"/>
      <c r="P1187" s="2"/>
      <c r="S1187" s="2"/>
      <c r="T1187" s="2"/>
      <c r="U1187" s="2"/>
      <c r="V1187" s="2"/>
      <c r="Y1187" s="2"/>
      <c r="Z1187" s="2"/>
      <c r="AA1187" s="2"/>
      <c r="AB1187" s="2"/>
      <c r="AC1187" s="2"/>
      <c r="AD1187" s="2"/>
      <c r="AG1187" s="27"/>
      <c r="AH1187" s="27"/>
      <c r="AI1187" s="27"/>
      <c r="AJ1187" s="27"/>
      <c r="AK1187" s="27"/>
      <c r="AL1187" s="27"/>
      <c r="AM1187" s="27"/>
      <c r="AN1187" s="4"/>
      <c r="AO1187" s="4"/>
    </row>
    <row r="1188" spans="1:41" s="5" customFormat="1" x14ac:dyDescent="0.25">
      <c r="A1188" s="8"/>
      <c r="C1188" s="2"/>
      <c r="D1188" s="2"/>
      <c r="E1188" s="8"/>
      <c r="M1188" s="2"/>
      <c r="N1188" s="2"/>
      <c r="O1188" s="2"/>
      <c r="P1188" s="2"/>
      <c r="S1188" s="2"/>
      <c r="T1188" s="2"/>
      <c r="U1188" s="2"/>
      <c r="V1188" s="2"/>
      <c r="Y1188" s="2"/>
      <c r="Z1188" s="2"/>
      <c r="AA1188" s="2"/>
      <c r="AB1188" s="2"/>
      <c r="AC1188" s="2"/>
      <c r="AD1188" s="2"/>
      <c r="AG1188" s="27"/>
      <c r="AH1188" s="27"/>
      <c r="AI1188" s="27"/>
      <c r="AJ1188" s="27"/>
      <c r="AK1188" s="27"/>
      <c r="AL1188" s="27"/>
      <c r="AM1188" s="27"/>
      <c r="AN1188" s="4"/>
      <c r="AO1188" s="4"/>
    </row>
    <row r="1189" spans="1:41" s="5" customFormat="1" x14ac:dyDescent="0.25">
      <c r="A1189" s="8"/>
      <c r="C1189" s="2"/>
      <c r="D1189" s="2"/>
      <c r="E1189" s="8"/>
      <c r="M1189" s="2"/>
      <c r="N1189" s="2"/>
      <c r="O1189" s="2"/>
      <c r="P1189" s="2"/>
      <c r="S1189" s="2"/>
      <c r="T1189" s="2"/>
      <c r="U1189" s="2"/>
      <c r="V1189" s="2"/>
      <c r="Y1189" s="2"/>
      <c r="Z1189" s="2"/>
      <c r="AA1189" s="2"/>
      <c r="AB1189" s="2"/>
      <c r="AC1189" s="2"/>
      <c r="AD1189" s="2"/>
      <c r="AG1189" s="27"/>
      <c r="AH1189" s="27"/>
      <c r="AI1189" s="27"/>
      <c r="AJ1189" s="27"/>
      <c r="AK1189" s="27"/>
      <c r="AL1189" s="27"/>
      <c r="AM1189" s="27"/>
      <c r="AN1189" s="4"/>
      <c r="AO1189" s="4"/>
    </row>
    <row r="1190" spans="1:41" s="5" customFormat="1" x14ac:dyDescent="0.25">
      <c r="A1190" s="8"/>
      <c r="C1190" s="2"/>
      <c r="D1190" s="2"/>
      <c r="E1190" s="8"/>
      <c r="M1190" s="2"/>
      <c r="N1190" s="2"/>
      <c r="O1190" s="2"/>
      <c r="P1190" s="2"/>
      <c r="S1190" s="2"/>
      <c r="T1190" s="2"/>
      <c r="U1190" s="2"/>
      <c r="V1190" s="2"/>
      <c r="Y1190" s="2"/>
      <c r="Z1190" s="2"/>
      <c r="AA1190" s="2"/>
      <c r="AB1190" s="2"/>
      <c r="AC1190" s="2"/>
      <c r="AD1190" s="2"/>
      <c r="AG1190" s="27"/>
      <c r="AH1190" s="27"/>
      <c r="AI1190" s="27"/>
      <c r="AJ1190" s="27"/>
      <c r="AK1190" s="27"/>
      <c r="AL1190" s="27"/>
      <c r="AM1190" s="27"/>
      <c r="AN1190" s="4"/>
      <c r="AO1190" s="4"/>
    </row>
    <row r="1191" spans="1:41" s="5" customFormat="1" x14ac:dyDescent="0.25">
      <c r="A1191" s="8"/>
      <c r="C1191" s="2"/>
      <c r="D1191" s="2"/>
      <c r="E1191" s="8"/>
      <c r="M1191" s="2"/>
      <c r="N1191" s="2"/>
      <c r="O1191" s="2"/>
      <c r="P1191" s="2"/>
      <c r="S1191" s="2"/>
      <c r="T1191" s="2"/>
      <c r="U1191" s="2"/>
      <c r="V1191" s="2"/>
      <c r="Y1191" s="2"/>
      <c r="Z1191" s="2"/>
      <c r="AA1191" s="2"/>
      <c r="AB1191" s="2"/>
      <c r="AC1191" s="2"/>
      <c r="AD1191" s="2"/>
      <c r="AG1191" s="27"/>
      <c r="AH1191" s="27"/>
      <c r="AI1191" s="27"/>
      <c r="AJ1191" s="27"/>
      <c r="AK1191" s="27"/>
      <c r="AL1191" s="27"/>
      <c r="AM1191" s="27"/>
      <c r="AN1191" s="4"/>
      <c r="AO1191" s="4"/>
    </row>
    <row r="1192" spans="1:41" s="5" customFormat="1" x14ac:dyDescent="0.25">
      <c r="A1192" s="8"/>
      <c r="C1192" s="2"/>
      <c r="D1192" s="2"/>
      <c r="E1192" s="8"/>
      <c r="M1192" s="2"/>
      <c r="N1192" s="2"/>
      <c r="O1192" s="2"/>
      <c r="P1192" s="2"/>
      <c r="S1192" s="2"/>
      <c r="T1192" s="2"/>
      <c r="U1192" s="2"/>
      <c r="V1192" s="2"/>
      <c r="Y1192" s="2"/>
      <c r="Z1192" s="2"/>
      <c r="AA1192" s="2"/>
      <c r="AB1192" s="2"/>
      <c r="AC1192" s="2"/>
      <c r="AD1192" s="2"/>
      <c r="AG1192" s="27"/>
      <c r="AH1192" s="27"/>
      <c r="AI1192" s="27"/>
      <c r="AJ1192" s="27"/>
      <c r="AK1192" s="27"/>
      <c r="AL1192" s="27"/>
      <c r="AM1192" s="27"/>
      <c r="AN1192" s="4"/>
      <c r="AO1192" s="4"/>
    </row>
    <row r="1193" spans="1:41" s="5" customFormat="1" x14ac:dyDescent="0.25">
      <c r="A1193" s="8"/>
      <c r="C1193" s="2"/>
      <c r="D1193" s="2"/>
      <c r="E1193" s="8"/>
      <c r="M1193" s="2"/>
      <c r="N1193" s="2"/>
      <c r="O1193" s="2"/>
      <c r="P1193" s="2"/>
      <c r="S1193" s="2"/>
      <c r="T1193" s="2"/>
      <c r="U1193" s="2"/>
      <c r="V1193" s="2"/>
      <c r="Y1193" s="2"/>
      <c r="Z1193" s="2"/>
      <c r="AA1193" s="2"/>
      <c r="AB1193" s="2"/>
      <c r="AC1193" s="2"/>
      <c r="AD1193" s="2"/>
      <c r="AG1193" s="27"/>
      <c r="AH1193" s="27"/>
      <c r="AI1193" s="27"/>
      <c r="AJ1193" s="27"/>
      <c r="AK1193" s="27"/>
      <c r="AL1193" s="27"/>
      <c r="AM1193" s="27"/>
      <c r="AN1193" s="4"/>
      <c r="AO1193" s="4"/>
    </row>
    <row r="1194" spans="1:41" s="5" customFormat="1" x14ac:dyDescent="0.25">
      <c r="A1194" s="8"/>
      <c r="C1194" s="2"/>
      <c r="D1194" s="2"/>
      <c r="E1194" s="8"/>
      <c r="M1194" s="2"/>
      <c r="N1194" s="2"/>
      <c r="O1194" s="2"/>
      <c r="P1194" s="2"/>
      <c r="S1194" s="2"/>
      <c r="T1194" s="2"/>
      <c r="U1194" s="2"/>
      <c r="V1194" s="2"/>
      <c r="Y1194" s="2"/>
      <c r="Z1194" s="2"/>
      <c r="AA1194" s="2"/>
      <c r="AB1194" s="2"/>
      <c r="AC1194" s="2"/>
      <c r="AD1194" s="2"/>
      <c r="AG1194" s="27"/>
      <c r="AH1194" s="27"/>
      <c r="AI1194" s="27"/>
      <c r="AJ1194" s="27"/>
      <c r="AK1194" s="27"/>
      <c r="AL1194" s="27"/>
      <c r="AM1194" s="27"/>
      <c r="AN1194" s="4"/>
      <c r="AO1194" s="4"/>
    </row>
    <row r="1195" spans="1:41" s="5" customFormat="1" x14ac:dyDescent="0.25">
      <c r="A1195" s="8"/>
      <c r="C1195" s="2"/>
      <c r="D1195" s="2"/>
      <c r="E1195" s="8"/>
      <c r="M1195" s="2"/>
      <c r="N1195" s="2"/>
      <c r="O1195" s="2"/>
      <c r="P1195" s="2"/>
      <c r="S1195" s="2"/>
      <c r="T1195" s="2"/>
      <c r="U1195" s="2"/>
      <c r="V1195" s="2"/>
      <c r="Y1195" s="2"/>
      <c r="Z1195" s="2"/>
      <c r="AA1195" s="2"/>
      <c r="AB1195" s="2"/>
      <c r="AC1195" s="2"/>
      <c r="AD1195" s="2"/>
      <c r="AG1195" s="27"/>
      <c r="AH1195" s="27"/>
      <c r="AI1195" s="27"/>
      <c r="AJ1195" s="27"/>
      <c r="AK1195" s="27"/>
      <c r="AL1195" s="27"/>
      <c r="AM1195" s="27"/>
      <c r="AN1195" s="4"/>
      <c r="AO1195" s="4"/>
    </row>
    <row r="1196" spans="1:41" s="5" customFormat="1" x14ac:dyDescent="0.25">
      <c r="A1196" s="8"/>
      <c r="C1196" s="2"/>
      <c r="D1196" s="2"/>
      <c r="E1196" s="8"/>
      <c r="M1196" s="2"/>
      <c r="N1196" s="2"/>
      <c r="O1196" s="2"/>
      <c r="P1196" s="2"/>
      <c r="S1196" s="2"/>
      <c r="T1196" s="2"/>
      <c r="U1196" s="2"/>
      <c r="V1196" s="2"/>
      <c r="Y1196" s="2"/>
      <c r="Z1196" s="2"/>
      <c r="AA1196" s="2"/>
      <c r="AB1196" s="2"/>
      <c r="AC1196" s="2"/>
      <c r="AD1196" s="2"/>
      <c r="AG1196" s="27"/>
      <c r="AH1196" s="27"/>
      <c r="AI1196" s="27"/>
      <c r="AJ1196" s="27"/>
      <c r="AK1196" s="27"/>
      <c r="AL1196" s="27"/>
      <c r="AM1196" s="27"/>
      <c r="AN1196" s="4"/>
      <c r="AO1196" s="4"/>
    </row>
    <row r="1197" spans="1:41" s="5" customFormat="1" x14ac:dyDescent="0.25">
      <c r="A1197" s="8"/>
      <c r="C1197" s="2"/>
      <c r="D1197" s="2"/>
      <c r="E1197" s="8"/>
      <c r="M1197" s="2"/>
      <c r="N1197" s="2"/>
      <c r="O1197" s="2"/>
      <c r="P1197" s="2"/>
      <c r="S1197" s="2"/>
      <c r="T1197" s="2"/>
      <c r="U1197" s="2"/>
      <c r="V1197" s="2"/>
      <c r="Y1197" s="2"/>
      <c r="Z1197" s="2"/>
      <c r="AA1197" s="2"/>
      <c r="AB1197" s="2"/>
      <c r="AC1197" s="2"/>
      <c r="AD1197" s="2"/>
      <c r="AG1197" s="27"/>
      <c r="AH1197" s="27"/>
      <c r="AI1197" s="27"/>
      <c r="AJ1197" s="27"/>
      <c r="AK1197" s="27"/>
      <c r="AL1197" s="27"/>
      <c r="AM1197" s="27"/>
      <c r="AN1197" s="4"/>
      <c r="AO1197" s="4"/>
    </row>
    <row r="1198" spans="1:41" s="5" customFormat="1" x14ac:dyDescent="0.25">
      <c r="A1198" s="8"/>
      <c r="C1198" s="2"/>
      <c r="D1198" s="2"/>
      <c r="E1198" s="8"/>
      <c r="M1198" s="2"/>
      <c r="N1198" s="2"/>
      <c r="O1198" s="2"/>
      <c r="P1198" s="2"/>
      <c r="S1198" s="2"/>
      <c r="T1198" s="2"/>
      <c r="U1198" s="2"/>
      <c r="V1198" s="2"/>
      <c r="Y1198" s="2"/>
      <c r="Z1198" s="2"/>
      <c r="AA1198" s="2"/>
      <c r="AB1198" s="2"/>
      <c r="AC1198" s="2"/>
      <c r="AD1198" s="2"/>
      <c r="AG1198" s="27"/>
      <c r="AH1198" s="27"/>
      <c r="AI1198" s="27"/>
      <c r="AJ1198" s="27"/>
      <c r="AK1198" s="27"/>
      <c r="AL1198" s="27"/>
      <c r="AM1198" s="27"/>
      <c r="AN1198" s="4"/>
      <c r="AO1198" s="4"/>
    </row>
    <row r="1199" spans="1:41" s="5" customFormat="1" x14ac:dyDescent="0.25">
      <c r="A1199" s="8"/>
      <c r="C1199" s="2"/>
      <c r="D1199" s="2"/>
      <c r="E1199" s="8"/>
      <c r="M1199" s="2"/>
      <c r="N1199" s="2"/>
      <c r="O1199" s="2"/>
      <c r="P1199" s="2"/>
      <c r="S1199" s="2"/>
      <c r="T1199" s="2"/>
      <c r="U1199" s="2"/>
      <c r="V1199" s="2"/>
      <c r="Y1199" s="2"/>
      <c r="Z1199" s="2"/>
      <c r="AA1199" s="2"/>
      <c r="AB1199" s="2"/>
      <c r="AC1199" s="2"/>
      <c r="AD1199" s="2"/>
      <c r="AG1199" s="27"/>
      <c r="AH1199" s="27"/>
      <c r="AI1199" s="27"/>
      <c r="AJ1199" s="27"/>
      <c r="AK1199" s="27"/>
      <c r="AL1199" s="27"/>
      <c r="AM1199" s="27"/>
      <c r="AN1199" s="4"/>
      <c r="AO1199" s="4"/>
    </row>
    <row r="1200" spans="1:41" s="5" customFormat="1" x14ac:dyDescent="0.25">
      <c r="A1200" s="8"/>
      <c r="C1200" s="2"/>
      <c r="D1200" s="2"/>
      <c r="E1200" s="8"/>
      <c r="M1200" s="2"/>
      <c r="N1200" s="2"/>
      <c r="O1200" s="2"/>
      <c r="P1200" s="2"/>
      <c r="S1200" s="2"/>
      <c r="T1200" s="2"/>
      <c r="U1200" s="2"/>
      <c r="V1200" s="2"/>
      <c r="Y1200" s="2"/>
      <c r="Z1200" s="2"/>
      <c r="AA1200" s="2"/>
      <c r="AB1200" s="2"/>
      <c r="AC1200" s="2"/>
      <c r="AD1200" s="2"/>
      <c r="AG1200" s="27"/>
      <c r="AH1200" s="27"/>
      <c r="AI1200" s="27"/>
      <c r="AJ1200" s="27"/>
      <c r="AK1200" s="27"/>
      <c r="AL1200" s="27"/>
      <c r="AM1200" s="27"/>
      <c r="AN1200" s="4"/>
      <c r="AO1200" s="4"/>
    </row>
    <row r="1201" spans="1:41" s="5" customFormat="1" x14ac:dyDescent="0.25">
      <c r="A1201" s="8"/>
      <c r="C1201" s="2"/>
      <c r="D1201" s="2"/>
      <c r="E1201" s="8"/>
      <c r="M1201" s="2"/>
      <c r="N1201" s="2"/>
      <c r="O1201" s="2"/>
      <c r="P1201" s="2"/>
      <c r="S1201" s="2"/>
      <c r="T1201" s="2"/>
      <c r="U1201" s="2"/>
      <c r="V1201" s="2"/>
      <c r="Y1201" s="2"/>
      <c r="Z1201" s="2"/>
      <c r="AA1201" s="2"/>
      <c r="AB1201" s="2"/>
      <c r="AC1201" s="2"/>
      <c r="AD1201" s="2"/>
      <c r="AG1201" s="27"/>
      <c r="AH1201" s="27"/>
      <c r="AI1201" s="27"/>
      <c r="AJ1201" s="27"/>
      <c r="AK1201" s="27"/>
      <c r="AL1201" s="27"/>
      <c r="AM1201" s="27"/>
      <c r="AN1201" s="4"/>
      <c r="AO1201" s="4"/>
    </row>
    <row r="1202" spans="1:41" s="5" customFormat="1" x14ac:dyDescent="0.25">
      <c r="A1202" s="8"/>
      <c r="C1202" s="2"/>
      <c r="D1202" s="2"/>
      <c r="E1202" s="8"/>
      <c r="M1202" s="2"/>
      <c r="N1202" s="2"/>
      <c r="O1202" s="2"/>
      <c r="P1202" s="2"/>
      <c r="S1202" s="2"/>
      <c r="T1202" s="2"/>
      <c r="U1202" s="2"/>
      <c r="V1202" s="2"/>
      <c r="Y1202" s="2"/>
      <c r="Z1202" s="2"/>
      <c r="AA1202" s="2"/>
      <c r="AB1202" s="2"/>
      <c r="AC1202" s="2"/>
      <c r="AD1202" s="2"/>
      <c r="AG1202" s="27"/>
      <c r="AH1202" s="27"/>
      <c r="AI1202" s="27"/>
      <c r="AJ1202" s="27"/>
      <c r="AK1202" s="27"/>
      <c r="AL1202" s="27"/>
      <c r="AM1202" s="27"/>
      <c r="AN1202" s="4"/>
      <c r="AO1202" s="4"/>
    </row>
    <row r="1203" spans="1:41" s="5" customFormat="1" x14ac:dyDescent="0.25">
      <c r="A1203" s="8"/>
      <c r="C1203" s="2"/>
      <c r="D1203" s="2"/>
      <c r="E1203" s="8"/>
      <c r="M1203" s="2"/>
      <c r="N1203" s="2"/>
      <c r="O1203" s="2"/>
      <c r="P1203" s="2"/>
      <c r="S1203" s="2"/>
      <c r="T1203" s="2"/>
      <c r="U1203" s="2"/>
      <c r="V1203" s="2"/>
      <c r="Y1203" s="2"/>
      <c r="Z1203" s="2"/>
      <c r="AA1203" s="2"/>
      <c r="AB1203" s="2"/>
      <c r="AC1203" s="2"/>
      <c r="AD1203" s="2"/>
      <c r="AG1203" s="27"/>
      <c r="AH1203" s="27"/>
      <c r="AI1203" s="27"/>
      <c r="AJ1203" s="27"/>
      <c r="AK1203" s="27"/>
      <c r="AL1203" s="27"/>
      <c r="AM1203" s="27"/>
      <c r="AN1203" s="4"/>
      <c r="AO1203" s="4"/>
    </row>
    <row r="1204" spans="1:41" s="5" customFormat="1" x14ac:dyDescent="0.25">
      <c r="A1204" s="8"/>
      <c r="C1204" s="2"/>
      <c r="D1204" s="2"/>
      <c r="E1204" s="8"/>
      <c r="M1204" s="2"/>
      <c r="N1204" s="2"/>
      <c r="O1204" s="2"/>
      <c r="P1204" s="2"/>
      <c r="S1204" s="2"/>
      <c r="T1204" s="2"/>
      <c r="U1204" s="2"/>
      <c r="V1204" s="2"/>
      <c r="Y1204" s="2"/>
      <c r="Z1204" s="2"/>
      <c r="AA1204" s="2"/>
      <c r="AB1204" s="2"/>
      <c r="AC1204" s="2"/>
      <c r="AD1204" s="2"/>
      <c r="AG1204" s="27"/>
      <c r="AH1204" s="27"/>
      <c r="AI1204" s="27"/>
      <c r="AJ1204" s="27"/>
      <c r="AK1204" s="27"/>
      <c r="AL1204" s="27"/>
      <c r="AM1204" s="27"/>
      <c r="AN1204" s="4"/>
      <c r="AO1204" s="4"/>
    </row>
    <row r="1205" spans="1:41" s="5" customFormat="1" x14ac:dyDescent="0.25">
      <c r="A1205" s="8"/>
      <c r="C1205" s="2"/>
      <c r="D1205" s="2"/>
      <c r="E1205" s="8"/>
      <c r="M1205" s="2"/>
      <c r="N1205" s="2"/>
      <c r="O1205" s="2"/>
      <c r="P1205" s="2"/>
      <c r="S1205" s="2"/>
      <c r="T1205" s="2"/>
      <c r="U1205" s="2"/>
      <c r="V1205" s="2"/>
      <c r="Y1205" s="2"/>
      <c r="Z1205" s="2"/>
      <c r="AA1205" s="2"/>
      <c r="AB1205" s="2"/>
      <c r="AC1205" s="2"/>
      <c r="AD1205" s="2"/>
      <c r="AG1205" s="27"/>
      <c r="AH1205" s="27"/>
      <c r="AI1205" s="27"/>
      <c r="AJ1205" s="27"/>
      <c r="AK1205" s="27"/>
      <c r="AL1205" s="27"/>
      <c r="AM1205" s="27"/>
      <c r="AN1205" s="4"/>
      <c r="AO1205" s="4"/>
    </row>
    <row r="1206" spans="1:41" s="5" customFormat="1" x14ac:dyDescent="0.25">
      <c r="A1206" s="8"/>
      <c r="C1206" s="2"/>
      <c r="D1206" s="2"/>
      <c r="E1206" s="8"/>
      <c r="M1206" s="2"/>
      <c r="N1206" s="2"/>
      <c r="O1206" s="2"/>
      <c r="P1206" s="2"/>
      <c r="S1206" s="2"/>
      <c r="T1206" s="2"/>
      <c r="U1206" s="2"/>
      <c r="V1206" s="2"/>
      <c r="Y1206" s="2"/>
      <c r="Z1206" s="2"/>
      <c r="AA1206" s="2"/>
      <c r="AB1206" s="2"/>
      <c r="AC1206" s="2"/>
      <c r="AD1206" s="2"/>
      <c r="AG1206" s="27"/>
      <c r="AH1206" s="27"/>
      <c r="AI1206" s="27"/>
      <c r="AJ1206" s="27"/>
      <c r="AK1206" s="27"/>
      <c r="AL1206" s="27"/>
      <c r="AM1206" s="27"/>
      <c r="AN1206" s="4"/>
      <c r="AO1206" s="4"/>
    </row>
    <row r="1207" spans="1:41" s="5" customFormat="1" x14ac:dyDescent="0.25">
      <c r="A1207" s="8"/>
      <c r="C1207" s="2"/>
      <c r="D1207" s="2"/>
      <c r="E1207" s="8"/>
      <c r="M1207" s="2"/>
      <c r="N1207" s="2"/>
      <c r="O1207" s="2"/>
      <c r="P1207" s="2"/>
      <c r="S1207" s="2"/>
      <c r="T1207" s="2"/>
      <c r="U1207" s="2"/>
      <c r="V1207" s="2"/>
      <c r="Y1207" s="2"/>
      <c r="Z1207" s="2"/>
      <c r="AA1207" s="2"/>
      <c r="AB1207" s="2"/>
      <c r="AC1207" s="2"/>
      <c r="AD1207" s="2"/>
      <c r="AG1207" s="27"/>
      <c r="AH1207" s="27"/>
      <c r="AI1207" s="27"/>
      <c r="AJ1207" s="27"/>
      <c r="AK1207" s="27"/>
      <c r="AL1207" s="27"/>
      <c r="AM1207" s="27"/>
      <c r="AN1207" s="4"/>
      <c r="AO1207" s="4"/>
    </row>
    <row r="1208" spans="1:41" s="5" customFormat="1" x14ac:dyDescent="0.25">
      <c r="A1208" s="8"/>
      <c r="C1208" s="2"/>
      <c r="D1208" s="2"/>
      <c r="E1208" s="8"/>
      <c r="M1208" s="2"/>
      <c r="N1208" s="2"/>
      <c r="O1208" s="2"/>
      <c r="P1208" s="2"/>
      <c r="S1208" s="2"/>
      <c r="T1208" s="2"/>
      <c r="U1208" s="2"/>
      <c r="V1208" s="2"/>
      <c r="Y1208" s="2"/>
      <c r="Z1208" s="2"/>
      <c r="AA1208" s="2"/>
      <c r="AB1208" s="2"/>
      <c r="AC1208" s="2"/>
      <c r="AD1208" s="2"/>
      <c r="AG1208" s="27"/>
      <c r="AH1208" s="27"/>
      <c r="AI1208" s="27"/>
      <c r="AJ1208" s="27"/>
      <c r="AK1208" s="27"/>
      <c r="AL1208" s="27"/>
      <c r="AM1208" s="27"/>
      <c r="AN1208" s="4"/>
      <c r="AO1208" s="4"/>
    </row>
    <row r="1209" spans="1:41" s="5" customFormat="1" x14ac:dyDescent="0.25">
      <c r="A1209" s="8"/>
      <c r="C1209" s="2"/>
      <c r="D1209" s="2"/>
      <c r="E1209" s="8"/>
      <c r="M1209" s="2"/>
      <c r="N1209" s="2"/>
      <c r="O1209" s="2"/>
      <c r="P1209" s="2"/>
      <c r="S1209" s="2"/>
      <c r="T1209" s="2"/>
      <c r="U1209" s="2"/>
      <c r="V1209" s="2"/>
      <c r="Y1209" s="2"/>
      <c r="Z1209" s="2"/>
      <c r="AA1209" s="2"/>
      <c r="AB1209" s="2"/>
      <c r="AC1209" s="2"/>
      <c r="AD1209" s="2"/>
      <c r="AG1209" s="27"/>
      <c r="AH1209" s="27"/>
      <c r="AI1209" s="27"/>
      <c r="AJ1209" s="27"/>
      <c r="AK1209" s="27"/>
      <c r="AL1209" s="27"/>
      <c r="AM1209" s="27"/>
      <c r="AN1209" s="4"/>
      <c r="AO1209" s="4"/>
    </row>
    <row r="1210" spans="1:41" s="5" customFormat="1" x14ac:dyDescent="0.25">
      <c r="A1210" s="8"/>
      <c r="C1210" s="2"/>
      <c r="D1210" s="2"/>
      <c r="E1210" s="8"/>
      <c r="M1210" s="2"/>
      <c r="N1210" s="2"/>
      <c r="O1210" s="2"/>
      <c r="P1210" s="2"/>
      <c r="S1210" s="2"/>
      <c r="T1210" s="2"/>
      <c r="U1210" s="2"/>
      <c r="V1210" s="2"/>
      <c r="Y1210" s="2"/>
      <c r="Z1210" s="2"/>
      <c r="AA1210" s="2"/>
      <c r="AB1210" s="2"/>
      <c r="AC1210" s="2"/>
      <c r="AD1210" s="2"/>
      <c r="AG1210" s="27"/>
      <c r="AH1210" s="27"/>
      <c r="AI1210" s="27"/>
      <c r="AJ1210" s="27"/>
      <c r="AK1210" s="27"/>
      <c r="AL1210" s="27"/>
      <c r="AM1210" s="27"/>
      <c r="AN1210" s="4"/>
      <c r="AO1210" s="4"/>
    </row>
    <row r="1211" spans="1:41" s="5" customFormat="1" x14ac:dyDescent="0.25">
      <c r="A1211" s="8"/>
      <c r="C1211" s="2"/>
      <c r="D1211" s="2"/>
      <c r="E1211" s="8"/>
      <c r="M1211" s="2"/>
      <c r="N1211" s="2"/>
      <c r="O1211" s="2"/>
      <c r="P1211" s="2"/>
      <c r="S1211" s="2"/>
      <c r="T1211" s="2"/>
      <c r="U1211" s="2"/>
      <c r="V1211" s="2"/>
      <c r="Y1211" s="2"/>
      <c r="Z1211" s="2"/>
      <c r="AA1211" s="2"/>
      <c r="AB1211" s="2"/>
      <c r="AC1211" s="2"/>
      <c r="AD1211" s="2"/>
      <c r="AG1211" s="27"/>
      <c r="AH1211" s="27"/>
      <c r="AI1211" s="27"/>
      <c r="AJ1211" s="27"/>
      <c r="AK1211" s="27"/>
      <c r="AL1211" s="27"/>
      <c r="AM1211" s="27"/>
      <c r="AN1211" s="4"/>
      <c r="AO1211" s="4"/>
    </row>
    <row r="1212" spans="1:41" s="5" customFormat="1" x14ac:dyDescent="0.25">
      <c r="A1212" s="8"/>
      <c r="C1212" s="2"/>
      <c r="D1212" s="2"/>
      <c r="E1212" s="8"/>
      <c r="M1212" s="2"/>
      <c r="N1212" s="2"/>
      <c r="O1212" s="2"/>
      <c r="P1212" s="2"/>
      <c r="S1212" s="2"/>
      <c r="T1212" s="2"/>
      <c r="U1212" s="2"/>
      <c r="V1212" s="2"/>
      <c r="Y1212" s="2"/>
      <c r="Z1212" s="2"/>
      <c r="AA1212" s="2"/>
      <c r="AB1212" s="2"/>
      <c r="AC1212" s="2"/>
      <c r="AD1212" s="2"/>
      <c r="AG1212" s="27"/>
      <c r="AH1212" s="27"/>
      <c r="AI1212" s="27"/>
      <c r="AJ1212" s="27"/>
      <c r="AK1212" s="27"/>
      <c r="AL1212" s="27"/>
      <c r="AM1212" s="27"/>
      <c r="AN1212" s="4"/>
      <c r="AO1212" s="4"/>
    </row>
    <row r="1213" spans="1:41" s="5" customFormat="1" x14ac:dyDescent="0.25">
      <c r="A1213" s="8"/>
      <c r="C1213" s="2"/>
      <c r="D1213" s="2"/>
      <c r="E1213" s="8"/>
      <c r="M1213" s="2"/>
      <c r="N1213" s="2"/>
      <c r="O1213" s="2"/>
      <c r="P1213" s="2"/>
      <c r="S1213" s="2"/>
      <c r="T1213" s="2"/>
      <c r="U1213" s="2"/>
      <c r="V1213" s="2"/>
      <c r="Y1213" s="2"/>
      <c r="Z1213" s="2"/>
      <c r="AA1213" s="2"/>
      <c r="AB1213" s="2"/>
      <c r="AC1213" s="2"/>
      <c r="AD1213" s="2"/>
      <c r="AG1213" s="27"/>
      <c r="AH1213" s="27"/>
      <c r="AI1213" s="27"/>
      <c r="AJ1213" s="27"/>
      <c r="AK1213" s="27"/>
      <c r="AL1213" s="27"/>
      <c r="AM1213" s="27"/>
      <c r="AN1213" s="4"/>
      <c r="AO1213" s="4"/>
    </row>
    <row r="1214" spans="1:41" s="5" customFormat="1" x14ac:dyDescent="0.25">
      <c r="A1214" s="8"/>
      <c r="C1214" s="2"/>
      <c r="D1214" s="2"/>
      <c r="E1214" s="8"/>
      <c r="M1214" s="2"/>
      <c r="N1214" s="2"/>
      <c r="O1214" s="2"/>
      <c r="P1214" s="2"/>
      <c r="S1214" s="2"/>
      <c r="T1214" s="2"/>
      <c r="U1214" s="2"/>
      <c r="V1214" s="2"/>
      <c r="Y1214" s="2"/>
      <c r="Z1214" s="2"/>
      <c r="AA1214" s="2"/>
      <c r="AB1214" s="2"/>
      <c r="AC1214" s="2"/>
      <c r="AD1214" s="2"/>
      <c r="AG1214" s="27"/>
      <c r="AH1214" s="27"/>
      <c r="AI1214" s="27"/>
      <c r="AJ1214" s="27"/>
      <c r="AK1214" s="27"/>
      <c r="AL1214" s="27"/>
      <c r="AM1214" s="27"/>
      <c r="AN1214" s="4"/>
      <c r="AO1214" s="4"/>
    </row>
    <row r="1215" spans="1:41" s="5" customFormat="1" x14ac:dyDescent="0.25">
      <c r="A1215" s="8"/>
      <c r="C1215" s="2"/>
      <c r="D1215" s="2"/>
      <c r="E1215" s="8"/>
      <c r="M1215" s="2"/>
      <c r="N1215" s="2"/>
      <c r="O1215" s="2"/>
      <c r="P1215" s="2"/>
      <c r="S1215" s="2"/>
      <c r="T1215" s="2"/>
      <c r="U1215" s="2"/>
      <c r="V1215" s="2"/>
      <c r="Y1215" s="2"/>
      <c r="Z1215" s="2"/>
      <c r="AA1215" s="2"/>
      <c r="AB1215" s="2"/>
      <c r="AC1215" s="2"/>
      <c r="AD1215" s="2"/>
      <c r="AG1215" s="27"/>
      <c r="AH1215" s="27"/>
      <c r="AI1215" s="27"/>
      <c r="AJ1215" s="27"/>
      <c r="AK1215" s="27"/>
      <c r="AL1215" s="27"/>
      <c r="AM1215" s="27"/>
      <c r="AN1215" s="4"/>
      <c r="AO1215" s="4"/>
    </row>
    <row r="1216" spans="1:41" s="5" customFormat="1" x14ac:dyDescent="0.25">
      <c r="A1216" s="8"/>
      <c r="C1216" s="2"/>
      <c r="D1216" s="2"/>
      <c r="E1216" s="8"/>
      <c r="M1216" s="2"/>
      <c r="N1216" s="2"/>
      <c r="O1216" s="2"/>
      <c r="P1216" s="2"/>
      <c r="S1216" s="2"/>
      <c r="T1216" s="2"/>
      <c r="U1216" s="2"/>
      <c r="V1216" s="2"/>
      <c r="Y1216" s="2"/>
      <c r="Z1216" s="2"/>
      <c r="AA1216" s="2"/>
      <c r="AB1216" s="2"/>
      <c r="AC1216" s="2"/>
      <c r="AD1216" s="2"/>
      <c r="AG1216" s="27"/>
      <c r="AH1216" s="27"/>
      <c r="AI1216" s="27"/>
      <c r="AJ1216" s="27"/>
      <c r="AK1216" s="27"/>
      <c r="AL1216" s="27"/>
      <c r="AM1216" s="27"/>
      <c r="AN1216" s="4"/>
      <c r="AO1216" s="4"/>
    </row>
    <row r="1217" spans="1:41" s="5" customFormat="1" x14ac:dyDescent="0.25">
      <c r="A1217" s="8"/>
      <c r="C1217" s="2"/>
      <c r="D1217" s="2"/>
      <c r="E1217" s="8"/>
      <c r="M1217" s="2"/>
      <c r="N1217" s="2"/>
      <c r="O1217" s="2"/>
      <c r="P1217" s="2"/>
      <c r="S1217" s="2"/>
      <c r="T1217" s="2"/>
      <c r="U1217" s="2"/>
      <c r="V1217" s="2"/>
      <c r="Y1217" s="2"/>
      <c r="Z1217" s="2"/>
      <c r="AA1217" s="2"/>
      <c r="AB1217" s="2"/>
      <c r="AC1217" s="2"/>
      <c r="AD1217" s="2"/>
      <c r="AG1217" s="27"/>
      <c r="AH1217" s="27"/>
      <c r="AI1217" s="27"/>
      <c r="AJ1217" s="27"/>
      <c r="AK1217" s="27"/>
      <c r="AL1217" s="27"/>
      <c r="AM1217" s="27"/>
      <c r="AN1217" s="4"/>
      <c r="AO1217" s="4"/>
    </row>
    <row r="1218" spans="1:41" s="5" customFormat="1" x14ac:dyDescent="0.25">
      <c r="A1218" s="8"/>
      <c r="C1218" s="2"/>
      <c r="D1218" s="2"/>
      <c r="E1218" s="8"/>
      <c r="M1218" s="2"/>
      <c r="N1218" s="2"/>
      <c r="O1218" s="2"/>
      <c r="P1218" s="2"/>
      <c r="S1218" s="2"/>
      <c r="T1218" s="2"/>
      <c r="U1218" s="2"/>
      <c r="V1218" s="2"/>
      <c r="Y1218" s="2"/>
      <c r="Z1218" s="2"/>
      <c r="AA1218" s="2"/>
      <c r="AB1218" s="2"/>
      <c r="AC1218" s="2"/>
      <c r="AD1218" s="2"/>
      <c r="AG1218" s="27"/>
      <c r="AH1218" s="27"/>
      <c r="AI1218" s="27"/>
      <c r="AJ1218" s="27"/>
      <c r="AK1218" s="27"/>
      <c r="AL1218" s="27"/>
      <c r="AM1218" s="27"/>
      <c r="AN1218" s="4"/>
      <c r="AO1218" s="4"/>
    </row>
    <row r="1219" spans="1:41" s="5" customFormat="1" x14ac:dyDescent="0.25">
      <c r="A1219" s="8"/>
      <c r="C1219" s="2"/>
      <c r="D1219" s="2"/>
      <c r="E1219" s="8"/>
      <c r="M1219" s="2"/>
      <c r="N1219" s="2"/>
      <c r="O1219" s="2"/>
      <c r="P1219" s="2"/>
      <c r="S1219" s="2"/>
      <c r="T1219" s="2"/>
      <c r="U1219" s="2"/>
      <c r="V1219" s="2"/>
      <c r="Y1219" s="2"/>
      <c r="Z1219" s="2"/>
      <c r="AA1219" s="2"/>
      <c r="AB1219" s="2"/>
      <c r="AC1219" s="2"/>
      <c r="AD1219" s="2"/>
      <c r="AG1219" s="27"/>
      <c r="AH1219" s="27"/>
      <c r="AI1219" s="27"/>
      <c r="AJ1219" s="27"/>
      <c r="AK1219" s="27"/>
      <c r="AL1219" s="27"/>
      <c r="AM1219" s="27"/>
      <c r="AN1219" s="4"/>
      <c r="AO1219" s="4"/>
    </row>
    <row r="1220" spans="1:41" s="5" customFormat="1" x14ac:dyDescent="0.25">
      <c r="A1220" s="8"/>
      <c r="C1220" s="2"/>
      <c r="D1220" s="2"/>
      <c r="E1220" s="8"/>
      <c r="M1220" s="2"/>
      <c r="N1220" s="2"/>
      <c r="O1220" s="2"/>
      <c r="P1220" s="2"/>
      <c r="S1220" s="2"/>
      <c r="T1220" s="2"/>
      <c r="U1220" s="2"/>
      <c r="V1220" s="2"/>
      <c r="Y1220" s="2"/>
      <c r="Z1220" s="2"/>
      <c r="AA1220" s="2"/>
      <c r="AB1220" s="2"/>
      <c r="AC1220" s="2"/>
      <c r="AD1220" s="2"/>
      <c r="AG1220" s="27"/>
      <c r="AH1220" s="27"/>
      <c r="AI1220" s="27"/>
      <c r="AJ1220" s="27"/>
      <c r="AK1220" s="27"/>
      <c r="AL1220" s="27"/>
      <c r="AM1220" s="27"/>
      <c r="AN1220" s="4"/>
      <c r="AO1220" s="4"/>
    </row>
    <row r="1221" spans="1:41" s="5" customFormat="1" x14ac:dyDescent="0.25">
      <c r="A1221" s="8"/>
      <c r="C1221" s="2"/>
      <c r="D1221" s="2"/>
      <c r="E1221" s="8"/>
      <c r="M1221" s="2"/>
      <c r="N1221" s="2"/>
      <c r="O1221" s="2"/>
      <c r="P1221" s="2"/>
      <c r="S1221" s="2"/>
      <c r="T1221" s="2"/>
      <c r="U1221" s="2"/>
      <c r="V1221" s="2"/>
      <c r="Y1221" s="2"/>
      <c r="Z1221" s="2"/>
      <c r="AA1221" s="2"/>
      <c r="AB1221" s="2"/>
      <c r="AC1221" s="2"/>
      <c r="AD1221" s="2"/>
      <c r="AG1221" s="27"/>
      <c r="AH1221" s="27"/>
      <c r="AI1221" s="27"/>
      <c r="AJ1221" s="27"/>
      <c r="AK1221" s="27"/>
      <c r="AL1221" s="27"/>
      <c r="AM1221" s="27"/>
      <c r="AN1221" s="4"/>
      <c r="AO1221" s="4"/>
    </row>
    <row r="1222" spans="1:41" s="5" customFormat="1" x14ac:dyDescent="0.25">
      <c r="A1222" s="8"/>
      <c r="C1222" s="2"/>
      <c r="D1222" s="2"/>
      <c r="E1222" s="8"/>
      <c r="M1222" s="2"/>
      <c r="N1222" s="2"/>
      <c r="O1222" s="2"/>
      <c r="P1222" s="2"/>
      <c r="S1222" s="2"/>
      <c r="T1222" s="2"/>
      <c r="U1222" s="2"/>
      <c r="V1222" s="2"/>
      <c r="Y1222" s="2"/>
      <c r="Z1222" s="2"/>
      <c r="AA1222" s="2"/>
      <c r="AB1222" s="2"/>
      <c r="AC1222" s="2"/>
      <c r="AD1222" s="2"/>
      <c r="AG1222" s="27"/>
      <c r="AH1222" s="27"/>
      <c r="AI1222" s="27"/>
      <c r="AJ1222" s="27"/>
      <c r="AK1222" s="27"/>
      <c r="AL1222" s="27"/>
      <c r="AM1222" s="27"/>
      <c r="AN1222" s="4"/>
      <c r="AO1222" s="4"/>
    </row>
    <row r="1223" spans="1:41" s="5" customFormat="1" x14ac:dyDescent="0.25">
      <c r="A1223" s="8"/>
      <c r="C1223" s="2"/>
      <c r="D1223" s="2"/>
      <c r="E1223" s="8"/>
      <c r="M1223" s="2"/>
      <c r="N1223" s="2"/>
      <c r="O1223" s="2"/>
      <c r="P1223" s="2"/>
      <c r="S1223" s="2"/>
      <c r="T1223" s="2"/>
      <c r="U1223" s="2"/>
      <c r="V1223" s="2"/>
      <c r="Y1223" s="2"/>
      <c r="Z1223" s="2"/>
      <c r="AA1223" s="2"/>
      <c r="AB1223" s="2"/>
      <c r="AC1223" s="2"/>
      <c r="AD1223" s="2"/>
      <c r="AG1223" s="27"/>
      <c r="AH1223" s="27"/>
      <c r="AI1223" s="27"/>
      <c r="AJ1223" s="27"/>
      <c r="AK1223" s="27"/>
      <c r="AL1223" s="27"/>
      <c r="AM1223" s="27"/>
      <c r="AN1223" s="4"/>
      <c r="AO1223" s="4"/>
    </row>
    <row r="1224" spans="1:41" s="5" customFormat="1" x14ac:dyDescent="0.25">
      <c r="A1224" s="8"/>
      <c r="C1224" s="2"/>
      <c r="D1224" s="2"/>
      <c r="E1224" s="8"/>
      <c r="M1224" s="2"/>
      <c r="N1224" s="2"/>
      <c r="O1224" s="2"/>
      <c r="P1224" s="2"/>
      <c r="S1224" s="2"/>
      <c r="T1224" s="2"/>
      <c r="U1224" s="2"/>
      <c r="V1224" s="2"/>
      <c r="Y1224" s="2"/>
      <c r="Z1224" s="2"/>
      <c r="AA1224" s="2"/>
      <c r="AB1224" s="2"/>
      <c r="AC1224" s="2"/>
      <c r="AD1224" s="2"/>
      <c r="AG1224" s="27"/>
      <c r="AH1224" s="27"/>
      <c r="AI1224" s="27"/>
      <c r="AJ1224" s="27"/>
      <c r="AK1224" s="27"/>
      <c r="AL1224" s="27"/>
      <c r="AM1224" s="27"/>
      <c r="AN1224" s="4"/>
      <c r="AO1224" s="4"/>
    </row>
    <row r="1225" spans="1:41" s="5" customFormat="1" x14ac:dyDescent="0.25">
      <c r="A1225" s="8"/>
      <c r="C1225" s="2"/>
      <c r="D1225" s="2"/>
      <c r="E1225" s="8"/>
      <c r="M1225" s="2"/>
      <c r="N1225" s="2"/>
      <c r="O1225" s="2"/>
      <c r="P1225" s="2"/>
      <c r="S1225" s="2"/>
      <c r="T1225" s="2"/>
      <c r="U1225" s="2"/>
      <c r="V1225" s="2"/>
      <c r="Y1225" s="2"/>
      <c r="Z1225" s="2"/>
      <c r="AA1225" s="2"/>
      <c r="AB1225" s="2"/>
      <c r="AC1225" s="2"/>
      <c r="AD1225" s="2"/>
      <c r="AG1225" s="27"/>
      <c r="AH1225" s="27"/>
      <c r="AI1225" s="27"/>
      <c r="AJ1225" s="27"/>
      <c r="AK1225" s="27"/>
      <c r="AL1225" s="27"/>
      <c r="AM1225" s="27"/>
      <c r="AN1225" s="4"/>
      <c r="AO1225" s="4"/>
    </row>
    <row r="1226" spans="1:41" s="5" customFormat="1" x14ac:dyDescent="0.25">
      <c r="A1226" s="8"/>
      <c r="C1226" s="2"/>
      <c r="D1226" s="2"/>
      <c r="E1226" s="8"/>
      <c r="M1226" s="2"/>
      <c r="N1226" s="2"/>
      <c r="O1226" s="2"/>
      <c r="P1226" s="2"/>
      <c r="S1226" s="2"/>
      <c r="T1226" s="2"/>
      <c r="U1226" s="2"/>
      <c r="V1226" s="2"/>
      <c r="Y1226" s="2"/>
      <c r="Z1226" s="2"/>
      <c r="AA1226" s="2"/>
      <c r="AB1226" s="2"/>
      <c r="AC1226" s="2"/>
      <c r="AD1226" s="2"/>
      <c r="AG1226" s="27"/>
      <c r="AH1226" s="27"/>
      <c r="AI1226" s="27"/>
      <c r="AJ1226" s="27"/>
      <c r="AK1226" s="27"/>
      <c r="AL1226" s="27"/>
      <c r="AM1226" s="27"/>
      <c r="AN1226" s="4"/>
      <c r="AO1226" s="4"/>
    </row>
    <row r="1227" spans="1:41" s="5" customFormat="1" x14ac:dyDescent="0.25">
      <c r="A1227" s="8"/>
      <c r="C1227" s="2"/>
      <c r="D1227" s="2"/>
      <c r="E1227" s="8"/>
      <c r="M1227" s="2"/>
      <c r="N1227" s="2"/>
      <c r="O1227" s="2"/>
      <c r="P1227" s="2"/>
      <c r="S1227" s="2"/>
      <c r="T1227" s="2"/>
      <c r="U1227" s="2"/>
      <c r="V1227" s="2"/>
      <c r="Y1227" s="2"/>
      <c r="Z1227" s="2"/>
      <c r="AA1227" s="2"/>
      <c r="AB1227" s="2"/>
      <c r="AC1227" s="2"/>
      <c r="AD1227" s="2"/>
      <c r="AG1227" s="27"/>
      <c r="AH1227" s="27"/>
      <c r="AI1227" s="27"/>
      <c r="AJ1227" s="27"/>
      <c r="AK1227" s="27"/>
      <c r="AL1227" s="27"/>
      <c r="AM1227" s="27"/>
      <c r="AN1227" s="4"/>
      <c r="AO1227" s="4"/>
    </row>
    <row r="1228" spans="1:41" s="5" customFormat="1" x14ac:dyDescent="0.25">
      <c r="A1228" s="8"/>
      <c r="C1228" s="2"/>
      <c r="D1228" s="2"/>
      <c r="E1228" s="8"/>
      <c r="M1228" s="2"/>
      <c r="N1228" s="2"/>
      <c r="O1228" s="2"/>
      <c r="P1228" s="2"/>
      <c r="S1228" s="2"/>
      <c r="T1228" s="2"/>
      <c r="U1228" s="2"/>
      <c r="V1228" s="2"/>
      <c r="Y1228" s="2"/>
      <c r="Z1228" s="2"/>
      <c r="AA1228" s="2"/>
      <c r="AB1228" s="2"/>
      <c r="AC1228" s="2"/>
      <c r="AD1228" s="2"/>
      <c r="AG1228" s="27"/>
      <c r="AH1228" s="27"/>
      <c r="AI1228" s="27"/>
      <c r="AJ1228" s="27"/>
      <c r="AK1228" s="27"/>
      <c r="AL1228" s="27"/>
      <c r="AM1228" s="27"/>
      <c r="AN1228" s="4"/>
      <c r="AO1228" s="4"/>
    </row>
    <row r="1229" spans="1:41" s="5" customFormat="1" x14ac:dyDescent="0.25">
      <c r="A1229" s="8"/>
      <c r="C1229" s="2"/>
      <c r="D1229" s="2"/>
      <c r="E1229" s="8"/>
      <c r="M1229" s="2"/>
      <c r="N1229" s="2"/>
      <c r="O1229" s="2"/>
      <c r="P1229" s="2"/>
      <c r="S1229" s="2"/>
      <c r="T1229" s="2"/>
      <c r="U1229" s="2"/>
      <c r="V1229" s="2"/>
      <c r="Y1229" s="2"/>
      <c r="Z1229" s="2"/>
      <c r="AA1229" s="2"/>
      <c r="AB1229" s="2"/>
      <c r="AC1229" s="2"/>
      <c r="AD1229" s="2"/>
      <c r="AG1229" s="27"/>
      <c r="AH1229" s="27"/>
      <c r="AI1229" s="27"/>
      <c r="AJ1229" s="27"/>
      <c r="AK1229" s="27"/>
      <c r="AL1229" s="27"/>
      <c r="AM1229" s="27"/>
      <c r="AN1229" s="4"/>
      <c r="AO1229" s="4"/>
    </row>
    <row r="1230" spans="1:41" s="5" customFormat="1" x14ac:dyDescent="0.25">
      <c r="A1230" s="8"/>
      <c r="C1230" s="2"/>
      <c r="D1230" s="2"/>
      <c r="E1230" s="8"/>
      <c r="M1230" s="2"/>
      <c r="N1230" s="2"/>
      <c r="O1230" s="2"/>
      <c r="P1230" s="2"/>
      <c r="S1230" s="2"/>
      <c r="T1230" s="2"/>
      <c r="U1230" s="2"/>
      <c r="V1230" s="2"/>
      <c r="Y1230" s="2"/>
      <c r="Z1230" s="2"/>
      <c r="AA1230" s="2"/>
      <c r="AB1230" s="2"/>
      <c r="AC1230" s="2"/>
      <c r="AD1230" s="2"/>
      <c r="AG1230" s="27"/>
      <c r="AH1230" s="27"/>
      <c r="AI1230" s="27"/>
      <c r="AJ1230" s="27"/>
      <c r="AK1230" s="27"/>
      <c r="AL1230" s="27"/>
      <c r="AM1230" s="27"/>
      <c r="AN1230" s="4"/>
      <c r="AO1230" s="4"/>
    </row>
    <row r="1231" spans="1:41" s="5" customFormat="1" x14ac:dyDescent="0.25">
      <c r="A1231" s="8"/>
      <c r="C1231" s="2"/>
      <c r="D1231" s="2"/>
      <c r="E1231" s="8"/>
      <c r="M1231" s="2"/>
      <c r="N1231" s="2"/>
      <c r="O1231" s="2"/>
      <c r="P1231" s="2"/>
      <c r="S1231" s="2"/>
      <c r="T1231" s="2"/>
      <c r="U1231" s="2"/>
      <c r="V1231" s="2"/>
      <c r="Y1231" s="2"/>
      <c r="Z1231" s="2"/>
      <c r="AA1231" s="2"/>
      <c r="AB1231" s="2"/>
      <c r="AC1231" s="2"/>
      <c r="AD1231" s="2"/>
      <c r="AG1231" s="27"/>
      <c r="AH1231" s="27"/>
      <c r="AI1231" s="27"/>
      <c r="AJ1231" s="27"/>
      <c r="AK1231" s="27"/>
      <c r="AL1231" s="27"/>
      <c r="AM1231" s="27"/>
      <c r="AN1231" s="4"/>
      <c r="AO1231" s="4"/>
    </row>
    <row r="1232" spans="1:41" s="5" customFormat="1" x14ac:dyDescent="0.25">
      <c r="A1232" s="8"/>
      <c r="C1232" s="2"/>
      <c r="D1232" s="2"/>
      <c r="E1232" s="8"/>
      <c r="M1232" s="2"/>
      <c r="N1232" s="2"/>
      <c r="O1232" s="2"/>
      <c r="P1232" s="2"/>
      <c r="S1232" s="2"/>
      <c r="T1232" s="2"/>
      <c r="U1232" s="2"/>
      <c r="V1232" s="2"/>
      <c r="Y1232" s="2"/>
      <c r="Z1232" s="2"/>
      <c r="AA1232" s="2"/>
      <c r="AB1232" s="2"/>
      <c r="AC1232" s="2"/>
      <c r="AD1232" s="2"/>
      <c r="AG1232" s="27"/>
      <c r="AH1232" s="27"/>
      <c r="AI1232" s="27"/>
      <c r="AJ1232" s="27"/>
      <c r="AK1232" s="27"/>
      <c r="AL1232" s="27"/>
      <c r="AM1232" s="27"/>
      <c r="AN1232" s="4"/>
      <c r="AO1232" s="4"/>
    </row>
    <row r="1233" spans="1:41" s="5" customFormat="1" x14ac:dyDescent="0.25">
      <c r="A1233" s="8"/>
      <c r="C1233" s="2"/>
      <c r="D1233" s="2"/>
      <c r="E1233" s="8"/>
      <c r="M1233" s="2"/>
      <c r="N1233" s="2"/>
      <c r="O1233" s="2"/>
      <c r="P1233" s="2"/>
      <c r="S1233" s="2"/>
      <c r="T1233" s="2"/>
      <c r="U1233" s="2"/>
      <c r="V1233" s="2"/>
      <c r="Y1233" s="2"/>
      <c r="Z1233" s="2"/>
      <c r="AA1233" s="2"/>
      <c r="AB1233" s="2"/>
      <c r="AC1233" s="2"/>
      <c r="AD1233" s="2"/>
      <c r="AG1233" s="27"/>
      <c r="AH1233" s="27"/>
      <c r="AI1233" s="27"/>
      <c r="AJ1233" s="27"/>
      <c r="AK1233" s="27"/>
      <c r="AL1233" s="27"/>
      <c r="AM1233" s="27"/>
      <c r="AN1233" s="4"/>
      <c r="AO1233" s="4"/>
    </row>
    <row r="1234" spans="1:41" s="5" customFormat="1" x14ac:dyDescent="0.25">
      <c r="A1234" s="8"/>
      <c r="C1234" s="2"/>
      <c r="D1234" s="2"/>
      <c r="E1234" s="8"/>
      <c r="M1234" s="2"/>
      <c r="N1234" s="2"/>
      <c r="O1234" s="2"/>
      <c r="P1234" s="2"/>
      <c r="S1234" s="2"/>
      <c r="T1234" s="2"/>
      <c r="U1234" s="2"/>
      <c r="V1234" s="2"/>
      <c r="Y1234" s="2"/>
      <c r="Z1234" s="2"/>
      <c r="AA1234" s="2"/>
      <c r="AB1234" s="2"/>
      <c r="AC1234" s="2"/>
      <c r="AD1234" s="2"/>
      <c r="AG1234" s="27"/>
      <c r="AH1234" s="27"/>
      <c r="AI1234" s="27"/>
      <c r="AJ1234" s="27"/>
      <c r="AK1234" s="27"/>
      <c r="AL1234" s="27"/>
      <c r="AM1234" s="27"/>
      <c r="AN1234" s="4"/>
      <c r="AO1234" s="4"/>
    </row>
    <row r="1235" spans="1:41" s="5" customFormat="1" x14ac:dyDescent="0.25">
      <c r="A1235" s="8"/>
      <c r="C1235" s="2"/>
      <c r="D1235" s="2"/>
      <c r="E1235" s="8"/>
      <c r="M1235" s="2"/>
      <c r="N1235" s="2"/>
      <c r="O1235" s="2"/>
      <c r="P1235" s="2"/>
      <c r="S1235" s="2"/>
      <c r="T1235" s="2"/>
      <c r="U1235" s="2"/>
      <c r="V1235" s="2"/>
      <c r="Y1235" s="2"/>
      <c r="Z1235" s="2"/>
      <c r="AA1235" s="2"/>
      <c r="AB1235" s="2"/>
      <c r="AC1235" s="2"/>
      <c r="AD1235" s="2"/>
      <c r="AG1235" s="27"/>
      <c r="AH1235" s="27"/>
      <c r="AI1235" s="27"/>
      <c r="AJ1235" s="27"/>
      <c r="AK1235" s="27"/>
      <c r="AL1235" s="27"/>
      <c r="AM1235" s="27"/>
      <c r="AN1235" s="4"/>
      <c r="AO1235" s="4"/>
    </row>
    <row r="1236" spans="1:41" s="5" customFormat="1" x14ac:dyDescent="0.25">
      <c r="A1236" s="8"/>
      <c r="C1236" s="2"/>
      <c r="D1236" s="2"/>
      <c r="E1236" s="8"/>
      <c r="M1236" s="2"/>
      <c r="N1236" s="2"/>
      <c r="O1236" s="2"/>
      <c r="P1236" s="2"/>
      <c r="S1236" s="2"/>
      <c r="T1236" s="2"/>
      <c r="U1236" s="2"/>
      <c r="V1236" s="2"/>
      <c r="Y1236" s="2"/>
      <c r="Z1236" s="2"/>
      <c r="AA1236" s="2"/>
      <c r="AB1236" s="2"/>
      <c r="AC1236" s="2"/>
      <c r="AD1236" s="2"/>
      <c r="AG1236" s="27"/>
      <c r="AH1236" s="27"/>
      <c r="AI1236" s="27"/>
      <c r="AJ1236" s="27"/>
      <c r="AK1236" s="27"/>
      <c r="AL1236" s="27"/>
      <c r="AM1236" s="27"/>
      <c r="AN1236" s="4"/>
      <c r="AO1236" s="4"/>
    </row>
    <row r="1237" spans="1:41" s="5" customFormat="1" x14ac:dyDescent="0.25">
      <c r="A1237" s="8"/>
      <c r="C1237" s="2"/>
      <c r="D1237" s="2"/>
      <c r="E1237" s="8"/>
      <c r="M1237" s="2"/>
      <c r="N1237" s="2"/>
      <c r="O1237" s="2"/>
      <c r="P1237" s="2"/>
      <c r="S1237" s="2"/>
      <c r="T1237" s="2"/>
      <c r="U1237" s="2"/>
      <c r="V1237" s="2"/>
      <c r="Y1237" s="2"/>
      <c r="Z1237" s="2"/>
      <c r="AA1237" s="2"/>
      <c r="AB1237" s="2"/>
      <c r="AC1237" s="2"/>
      <c r="AD1237" s="2"/>
      <c r="AG1237" s="27"/>
      <c r="AH1237" s="27"/>
      <c r="AI1237" s="27"/>
      <c r="AJ1237" s="27"/>
      <c r="AK1237" s="27"/>
      <c r="AL1237" s="27"/>
      <c r="AM1237" s="27"/>
      <c r="AN1237" s="4"/>
      <c r="AO1237" s="4"/>
    </row>
    <row r="1238" spans="1:41" s="5" customFormat="1" x14ac:dyDescent="0.25">
      <c r="A1238" s="8"/>
      <c r="C1238" s="2"/>
      <c r="D1238" s="2"/>
      <c r="E1238" s="8"/>
      <c r="M1238" s="2"/>
      <c r="N1238" s="2"/>
      <c r="O1238" s="2"/>
      <c r="P1238" s="2"/>
      <c r="S1238" s="2"/>
      <c r="T1238" s="2"/>
      <c r="U1238" s="2"/>
      <c r="V1238" s="2"/>
      <c r="Y1238" s="2"/>
      <c r="Z1238" s="2"/>
      <c r="AA1238" s="2"/>
      <c r="AB1238" s="2"/>
      <c r="AC1238" s="2"/>
      <c r="AD1238" s="2"/>
      <c r="AG1238" s="27"/>
      <c r="AH1238" s="27"/>
      <c r="AI1238" s="27"/>
      <c r="AJ1238" s="27"/>
      <c r="AK1238" s="27"/>
      <c r="AL1238" s="27"/>
      <c r="AM1238" s="27"/>
      <c r="AN1238" s="4"/>
      <c r="AO1238" s="4"/>
    </row>
    <row r="1239" spans="1:41" s="5" customFormat="1" x14ac:dyDescent="0.25">
      <c r="A1239" s="8"/>
      <c r="C1239" s="2"/>
      <c r="D1239" s="2"/>
      <c r="E1239" s="8"/>
      <c r="M1239" s="2"/>
      <c r="N1239" s="2"/>
      <c r="O1239" s="2"/>
      <c r="P1239" s="2"/>
      <c r="S1239" s="2"/>
      <c r="T1239" s="2"/>
      <c r="U1239" s="2"/>
      <c r="V1239" s="2"/>
      <c r="Y1239" s="2"/>
      <c r="Z1239" s="2"/>
      <c r="AA1239" s="2"/>
      <c r="AB1239" s="2"/>
      <c r="AC1239" s="2"/>
      <c r="AD1239" s="2"/>
      <c r="AG1239" s="27"/>
      <c r="AH1239" s="27"/>
      <c r="AI1239" s="27"/>
      <c r="AJ1239" s="27"/>
      <c r="AK1239" s="27"/>
      <c r="AL1239" s="27"/>
      <c r="AM1239" s="27"/>
      <c r="AN1239" s="4"/>
      <c r="AO1239" s="4"/>
    </row>
    <row r="1240" spans="1:41" s="5" customFormat="1" x14ac:dyDescent="0.25">
      <c r="A1240" s="8"/>
      <c r="C1240" s="2"/>
      <c r="D1240" s="2"/>
      <c r="E1240" s="8"/>
      <c r="M1240" s="2"/>
      <c r="N1240" s="2"/>
      <c r="O1240" s="2"/>
      <c r="P1240" s="2"/>
      <c r="S1240" s="2"/>
      <c r="T1240" s="2"/>
      <c r="U1240" s="2"/>
      <c r="V1240" s="2"/>
      <c r="Y1240" s="2"/>
      <c r="Z1240" s="2"/>
      <c r="AA1240" s="2"/>
      <c r="AB1240" s="2"/>
      <c r="AC1240" s="2"/>
      <c r="AD1240" s="2"/>
      <c r="AG1240" s="27"/>
      <c r="AH1240" s="27"/>
      <c r="AI1240" s="27"/>
      <c r="AJ1240" s="27"/>
      <c r="AK1240" s="27"/>
      <c r="AL1240" s="27"/>
      <c r="AM1240" s="27"/>
      <c r="AN1240" s="4"/>
      <c r="AO1240" s="4"/>
    </row>
    <row r="1241" spans="1:41" s="5" customFormat="1" x14ac:dyDescent="0.25">
      <c r="A1241" s="8"/>
      <c r="C1241" s="2"/>
      <c r="D1241" s="2"/>
      <c r="E1241" s="8"/>
      <c r="M1241" s="2"/>
      <c r="N1241" s="2"/>
      <c r="O1241" s="2"/>
      <c r="P1241" s="2"/>
      <c r="S1241" s="2"/>
      <c r="T1241" s="2"/>
      <c r="U1241" s="2"/>
      <c r="V1241" s="2"/>
      <c r="Y1241" s="2"/>
      <c r="Z1241" s="2"/>
      <c r="AA1241" s="2"/>
      <c r="AB1241" s="2"/>
      <c r="AC1241" s="2"/>
      <c r="AD1241" s="2"/>
      <c r="AG1241" s="27"/>
      <c r="AH1241" s="27"/>
      <c r="AI1241" s="27"/>
      <c r="AJ1241" s="27"/>
      <c r="AK1241" s="27"/>
      <c r="AL1241" s="27"/>
      <c r="AM1241" s="27"/>
      <c r="AN1241" s="4"/>
      <c r="AO1241" s="4"/>
    </row>
    <row r="1242" spans="1:41" s="5" customFormat="1" x14ac:dyDescent="0.25">
      <c r="A1242" s="8"/>
      <c r="C1242" s="2"/>
      <c r="D1242" s="2"/>
      <c r="E1242" s="8"/>
      <c r="M1242" s="2"/>
      <c r="N1242" s="2"/>
      <c r="O1242" s="2"/>
      <c r="P1242" s="2"/>
      <c r="S1242" s="2"/>
      <c r="T1242" s="2"/>
      <c r="U1242" s="2"/>
      <c r="V1242" s="2"/>
      <c r="Y1242" s="2"/>
      <c r="Z1242" s="2"/>
      <c r="AA1242" s="2"/>
      <c r="AB1242" s="2"/>
      <c r="AC1242" s="2"/>
      <c r="AD1242" s="2"/>
      <c r="AG1242" s="27"/>
      <c r="AH1242" s="27"/>
      <c r="AI1242" s="27"/>
      <c r="AJ1242" s="27"/>
      <c r="AK1242" s="27"/>
      <c r="AL1242" s="27"/>
      <c r="AM1242" s="27"/>
      <c r="AN1242" s="4"/>
      <c r="AO1242" s="4"/>
    </row>
    <row r="1243" spans="1:41" s="5" customFormat="1" x14ac:dyDescent="0.25">
      <c r="A1243" s="8"/>
      <c r="C1243" s="2"/>
      <c r="D1243" s="2"/>
      <c r="E1243" s="8"/>
      <c r="M1243" s="2"/>
      <c r="N1243" s="2"/>
      <c r="O1243" s="2"/>
      <c r="P1243" s="2"/>
      <c r="S1243" s="2"/>
      <c r="T1243" s="2"/>
      <c r="U1243" s="2"/>
      <c r="V1243" s="2"/>
      <c r="Y1243" s="2"/>
      <c r="Z1243" s="2"/>
      <c r="AA1243" s="2"/>
      <c r="AB1243" s="2"/>
      <c r="AC1243" s="2"/>
      <c r="AD1243" s="2"/>
      <c r="AG1243" s="27"/>
      <c r="AH1243" s="27"/>
      <c r="AI1243" s="27"/>
      <c r="AJ1243" s="27"/>
      <c r="AK1243" s="27"/>
      <c r="AL1243" s="27"/>
      <c r="AM1243" s="27"/>
      <c r="AN1243" s="4"/>
      <c r="AO1243" s="4"/>
    </row>
    <row r="1244" spans="1:41" s="5" customFormat="1" x14ac:dyDescent="0.25">
      <c r="A1244" s="8"/>
      <c r="C1244" s="2"/>
      <c r="D1244" s="2"/>
      <c r="E1244" s="8"/>
      <c r="M1244" s="2"/>
      <c r="N1244" s="2"/>
      <c r="O1244" s="2"/>
      <c r="P1244" s="2"/>
      <c r="S1244" s="2"/>
      <c r="T1244" s="2"/>
      <c r="U1244" s="2"/>
      <c r="V1244" s="2"/>
      <c r="Y1244" s="2"/>
      <c r="Z1244" s="2"/>
      <c r="AA1244" s="2"/>
      <c r="AB1244" s="2"/>
      <c r="AC1244" s="2"/>
      <c r="AD1244" s="2"/>
      <c r="AG1244" s="27"/>
      <c r="AH1244" s="27"/>
      <c r="AI1244" s="27"/>
      <c r="AJ1244" s="27"/>
      <c r="AK1244" s="27"/>
      <c r="AL1244" s="27"/>
      <c r="AM1244" s="27"/>
      <c r="AN1244" s="4"/>
      <c r="AO1244" s="4"/>
    </row>
    <row r="1245" spans="1:41" s="5" customFormat="1" x14ac:dyDescent="0.25">
      <c r="A1245" s="8"/>
      <c r="C1245" s="2"/>
      <c r="D1245" s="2"/>
      <c r="E1245" s="8"/>
      <c r="M1245" s="2"/>
      <c r="N1245" s="2"/>
      <c r="O1245" s="2"/>
      <c r="P1245" s="2"/>
      <c r="S1245" s="2"/>
      <c r="T1245" s="2"/>
      <c r="U1245" s="2"/>
      <c r="V1245" s="2"/>
      <c r="Y1245" s="2"/>
      <c r="Z1245" s="2"/>
      <c r="AA1245" s="2"/>
      <c r="AB1245" s="2"/>
      <c r="AC1245" s="2"/>
      <c r="AD1245" s="2"/>
      <c r="AG1245" s="27"/>
      <c r="AH1245" s="27"/>
      <c r="AI1245" s="27"/>
      <c r="AJ1245" s="27"/>
      <c r="AK1245" s="27"/>
      <c r="AL1245" s="27"/>
      <c r="AM1245" s="27"/>
      <c r="AN1245" s="4"/>
      <c r="AO1245" s="4"/>
    </row>
    <row r="1246" spans="1:41" s="5" customFormat="1" x14ac:dyDescent="0.25">
      <c r="A1246" s="8"/>
      <c r="C1246" s="2"/>
      <c r="D1246" s="2"/>
      <c r="E1246" s="8"/>
      <c r="M1246" s="2"/>
      <c r="N1246" s="2"/>
      <c r="O1246" s="2"/>
      <c r="P1246" s="2"/>
      <c r="S1246" s="2"/>
      <c r="T1246" s="2"/>
      <c r="U1246" s="2"/>
      <c r="V1246" s="2"/>
      <c r="Y1246" s="2"/>
      <c r="Z1246" s="2"/>
      <c r="AA1246" s="2"/>
      <c r="AB1246" s="2"/>
      <c r="AC1246" s="2"/>
      <c r="AD1246" s="2"/>
      <c r="AG1246" s="27"/>
      <c r="AH1246" s="27"/>
      <c r="AI1246" s="27"/>
      <c r="AJ1246" s="27"/>
      <c r="AK1246" s="27"/>
      <c r="AL1246" s="27"/>
      <c r="AM1246" s="27"/>
      <c r="AN1246" s="4"/>
      <c r="AO1246" s="4"/>
    </row>
    <row r="1247" spans="1:41" s="5" customFormat="1" x14ac:dyDescent="0.25">
      <c r="A1247" s="8"/>
      <c r="C1247" s="2"/>
      <c r="D1247" s="2"/>
      <c r="E1247" s="8"/>
      <c r="M1247" s="2"/>
      <c r="N1247" s="2"/>
      <c r="O1247" s="2"/>
      <c r="P1247" s="2"/>
      <c r="S1247" s="2"/>
      <c r="T1247" s="2"/>
      <c r="U1247" s="2"/>
      <c r="V1247" s="2"/>
      <c r="Y1247" s="2"/>
      <c r="Z1247" s="2"/>
      <c r="AA1247" s="2"/>
      <c r="AB1247" s="2"/>
      <c r="AC1247" s="2"/>
      <c r="AD1247" s="2"/>
      <c r="AG1247" s="27"/>
      <c r="AH1247" s="27"/>
      <c r="AI1247" s="27"/>
      <c r="AJ1247" s="27"/>
      <c r="AK1247" s="27"/>
      <c r="AL1247" s="27"/>
      <c r="AM1247" s="27"/>
      <c r="AN1247" s="4"/>
      <c r="AO1247" s="4"/>
    </row>
    <row r="1248" spans="1:41" s="5" customFormat="1" x14ac:dyDescent="0.25">
      <c r="A1248" s="8"/>
      <c r="C1248" s="2"/>
      <c r="D1248" s="2"/>
      <c r="E1248" s="8"/>
      <c r="M1248" s="2"/>
      <c r="N1248" s="2"/>
      <c r="O1248" s="2"/>
      <c r="P1248" s="2"/>
      <c r="S1248" s="2"/>
      <c r="T1248" s="2"/>
      <c r="U1248" s="2"/>
      <c r="V1248" s="2"/>
      <c r="Y1248" s="2"/>
      <c r="Z1248" s="2"/>
      <c r="AA1248" s="2"/>
      <c r="AB1248" s="2"/>
      <c r="AC1248" s="2"/>
      <c r="AD1248" s="2"/>
      <c r="AG1248" s="27"/>
      <c r="AH1248" s="27"/>
      <c r="AI1248" s="27"/>
      <c r="AJ1248" s="27"/>
      <c r="AK1248" s="27"/>
      <c r="AL1248" s="27"/>
      <c r="AM1248" s="27"/>
      <c r="AN1248" s="4"/>
      <c r="AO1248" s="4"/>
    </row>
    <row r="1249" spans="1:41" s="5" customFormat="1" x14ac:dyDescent="0.25">
      <c r="A1249" s="8"/>
      <c r="C1249" s="2"/>
      <c r="D1249" s="2"/>
      <c r="E1249" s="8"/>
      <c r="M1249" s="2"/>
      <c r="N1249" s="2"/>
      <c r="O1249" s="2"/>
      <c r="P1249" s="2"/>
      <c r="S1249" s="2"/>
      <c r="T1249" s="2"/>
      <c r="U1249" s="2"/>
      <c r="V1249" s="2"/>
      <c r="Y1249" s="2"/>
      <c r="Z1249" s="2"/>
      <c r="AA1249" s="2"/>
      <c r="AB1249" s="2"/>
      <c r="AC1249" s="2"/>
      <c r="AD1249" s="2"/>
      <c r="AG1249" s="27"/>
      <c r="AH1249" s="27"/>
      <c r="AI1249" s="27"/>
      <c r="AJ1249" s="27"/>
      <c r="AK1249" s="27"/>
      <c r="AL1249" s="27"/>
      <c r="AM1249" s="27"/>
      <c r="AN1249" s="4"/>
      <c r="AO1249" s="4"/>
    </row>
    <row r="1250" spans="1:41" s="5" customFormat="1" x14ac:dyDescent="0.25">
      <c r="A1250" s="8"/>
      <c r="C1250" s="2"/>
      <c r="D1250" s="2"/>
      <c r="E1250" s="8"/>
      <c r="M1250" s="2"/>
      <c r="N1250" s="2"/>
      <c r="O1250" s="2"/>
      <c r="P1250" s="2"/>
      <c r="S1250" s="2"/>
      <c r="T1250" s="2"/>
      <c r="U1250" s="2"/>
      <c r="V1250" s="2"/>
      <c r="Y1250" s="2"/>
      <c r="Z1250" s="2"/>
      <c r="AA1250" s="2"/>
      <c r="AB1250" s="2"/>
      <c r="AC1250" s="2"/>
      <c r="AD1250" s="2"/>
      <c r="AG1250" s="27"/>
      <c r="AH1250" s="27"/>
      <c r="AI1250" s="27"/>
      <c r="AJ1250" s="27"/>
      <c r="AK1250" s="27"/>
      <c r="AL1250" s="27"/>
      <c r="AM1250" s="27"/>
      <c r="AN1250" s="4"/>
      <c r="AO1250" s="4"/>
    </row>
    <row r="1251" spans="1:41" s="5" customFormat="1" x14ac:dyDescent="0.25">
      <c r="A1251" s="8"/>
      <c r="C1251" s="2"/>
      <c r="D1251" s="2"/>
      <c r="E1251" s="8"/>
      <c r="M1251" s="2"/>
      <c r="N1251" s="2"/>
      <c r="O1251" s="2"/>
      <c r="P1251" s="2"/>
      <c r="S1251" s="2"/>
      <c r="T1251" s="2"/>
      <c r="U1251" s="2"/>
      <c r="V1251" s="2"/>
      <c r="Y1251" s="2"/>
      <c r="Z1251" s="2"/>
      <c r="AA1251" s="2"/>
      <c r="AB1251" s="2"/>
      <c r="AC1251" s="2"/>
      <c r="AD1251" s="2"/>
      <c r="AG1251" s="27"/>
      <c r="AH1251" s="27"/>
      <c r="AI1251" s="27"/>
      <c r="AJ1251" s="27"/>
      <c r="AK1251" s="27"/>
      <c r="AL1251" s="27"/>
      <c r="AM1251" s="27"/>
      <c r="AN1251" s="4"/>
      <c r="AO1251" s="4"/>
    </row>
    <row r="1252" spans="1:41" s="5" customFormat="1" x14ac:dyDescent="0.25">
      <c r="A1252" s="8"/>
      <c r="C1252" s="2"/>
      <c r="D1252" s="2"/>
      <c r="E1252" s="8"/>
      <c r="M1252" s="2"/>
      <c r="N1252" s="2"/>
      <c r="O1252" s="2"/>
      <c r="P1252" s="2"/>
      <c r="S1252" s="2"/>
      <c r="T1252" s="2"/>
      <c r="U1252" s="2"/>
      <c r="V1252" s="2"/>
      <c r="Y1252" s="2"/>
      <c r="Z1252" s="2"/>
      <c r="AA1252" s="2"/>
      <c r="AB1252" s="2"/>
      <c r="AC1252" s="2"/>
      <c r="AD1252" s="2"/>
      <c r="AG1252" s="27"/>
      <c r="AH1252" s="27"/>
      <c r="AI1252" s="27"/>
      <c r="AJ1252" s="27"/>
      <c r="AK1252" s="27"/>
      <c r="AL1252" s="27"/>
      <c r="AM1252" s="27"/>
      <c r="AN1252" s="4"/>
      <c r="AO1252" s="4"/>
    </row>
    <row r="1253" spans="1:41" s="5" customFormat="1" x14ac:dyDescent="0.25">
      <c r="A1253" s="8"/>
      <c r="C1253" s="2"/>
      <c r="D1253" s="2"/>
      <c r="E1253" s="8"/>
      <c r="M1253" s="2"/>
      <c r="N1253" s="2"/>
      <c r="O1253" s="2"/>
      <c r="P1253" s="2"/>
      <c r="S1253" s="2"/>
      <c r="T1253" s="2"/>
      <c r="U1253" s="2"/>
      <c r="V1253" s="2"/>
      <c r="Y1253" s="2"/>
      <c r="Z1253" s="2"/>
      <c r="AA1253" s="2"/>
      <c r="AB1253" s="2"/>
      <c r="AC1253" s="2"/>
      <c r="AD1253" s="2"/>
      <c r="AG1253" s="27"/>
      <c r="AH1253" s="27"/>
      <c r="AI1253" s="27"/>
      <c r="AJ1253" s="27"/>
      <c r="AK1253" s="27"/>
      <c r="AL1253" s="27"/>
      <c r="AM1253" s="27"/>
      <c r="AN1253" s="4"/>
      <c r="AO1253" s="4"/>
    </row>
    <row r="1254" spans="1:41" s="5" customFormat="1" x14ac:dyDescent="0.25">
      <c r="A1254" s="8"/>
      <c r="C1254" s="2"/>
      <c r="D1254" s="2"/>
      <c r="E1254" s="8"/>
      <c r="M1254" s="2"/>
      <c r="N1254" s="2"/>
      <c r="O1254" s="2"/>
      <c r="P1254" s="2"/>
      <c r="S1254" s="2"/>
      <c r="T1254" s="2"/>
      <c r="U1254" s="2"/>
      <c r="V1254" s="2"/>
      <c r="Y1254" s="2"/>
      <c r="Z1254" s="2"/>
      <c r="AA1254" s="2"/>
      <c r="AB1254" s="2"/>
      <c r="AC1254" s="2"/>
      <c r="AD1254" s="2"/>
      <c r="AG1254" s="27"/>
      <c r="AH1254" s="27"/>
      <c r="AI1254" s="27"/>
      <c r="AJ1254" s="27"/>
      <c r="AK1254" s="27"/>
      <c r="AL1254" s="27"/>
      <c r="AM1254" s="27"/>
      <c r="AN1254" s="4"/>
      <c r="AO1254" s="4"/>
    </row>
    <row r="1255" spans="1:41" s="5" customFormat="1" x14ac:dyDescent="0.25">
      <c r="A1255" s="8"/>
      <c r="C1255" s="2"/>
      <c r="D1255" s="2"/>
      <c r="E1255" s="8"/>
      <c r="M1255" s="2"/>
      <c r="N1255" s="2"/>
      <c r="O1255" s="2"/>
      <c r="P1255" s="2"/>
      <c r="S1255" s="2"/>
      <c r="T1255" s="2"/>
      <c r="U1255" s="2"/>
      <c r="V1255" s="2"/>
      <c r="Y1255" s="2"/>
      <c r="Z1255" s="2"/>
      <c r="AA1255" s="2"/>
      <c r="AB1255" s="2"/>
      <c r="AC1255" s="2"/>
      <c r="AD1255" s="2"/>
      <c r="AG1255" s="27"/>
      <c r="AH1255" s="27"/>
      <c r="AI1255" s="27"/>
      <c r="AJ1255" s="27"/>
      <c r="AK1255" s="27"/>
      <c r="AL1255" s="27"/>
      <c r="AM1255" s="27"/>
      <c r="AN1255" s="4"/>
      <c r="AO1255" s="4"/>
    </row>
    <row r="1256" spans="1:41" s="5" customFormat="1" x14ac:dyDescent="0.25">
      <c r="A1256" s="8"/>
      <c r="C1256" s="2"/>
      <c r="D1256" s="2"/>
      <c r="E1256" s="8"/>
      <c r="M1256" s="2"/>
      <c r="N1256" s="2"/>
      <c r="O1256" s="2"/>
      <c r="P1256" s="2"/>
      <c r="S1256" s="2"/>
      <c r="T1256" s="2"/>
      <c r="U1256" s="2"/>
      <c r="V1256" s="2"/>
      <c r="Y1256" s="2"/>
      <c r="Z1256" s="2"/>
      <c r="AA1256" s="2"/>
      <c r="AB1256" s="2"/>
      <c r="AC1256" s="2"/>
      <c r="AD1256" s="2"/>
      <c r="AG1256" s="27"/>
      <c r="AH1256" s="27"/>
      <c r="AI1256" s="27"/>
      <c r="AJ1256" s="27"/>
      <c r="AK1256" s="27"/>
      <c r="AL1256" s="27"/>
      <c r="AM1256" s="27"/>
      <c r="AN1256" s="4"/>
      <c r="AO1256" s="4"/>
    </row>
    <row r="1257" spans="1:41" s="5" customFormat="1" x14ac:dyDescent="0.25">
      <c r="A1257" s="8"/>
      <c r="C1257" s="2"/>
      <c r="D1257" s="2"/>
      <c r="E1257" s="8"/>
      <c r="M1257" s="2"/>
      <c r="N1257" s="2"/>
      <c r="O1257" s="2"/>
      <c r="P1257" s="2"/>
      <c r="S1257" s="2"/>
      <c r="T1257" s="2"/>
      <c r="U1257" s="2"/>
      <c r="V1257" s="2"/>
      <c r="Y1257" s="2"/>
      <c r="Z1257" s="2"/>
      <c r="AA1257" s="2"/>
      <c r="AB1257" s="2"/>
      <c r="AC1257" s="2"/>
      <c r="AD1257" s="2"/>
      <c r="AG1257" s="27"/>
      <c r="AH1257" s="27"/>
      <c r="AI1257" s="27"/>
      <c r="AJ1257" s="27"/>
      <c r="AK1257" s="27"/>
      <c r="AL1257" s="27"/>
      <c r="AM1257" s="27"/>
      <c r="AN1257" s="4"/>
      <c r="AO1257" s="4"/>
    </row>
    <row r="1258" spans="1:41" s="5" customFormat="1" x14ac:dyDescent="0.25">
      <c r="A1258" s="8"/>
      <c r="C1258" s="2"/>
      <c r="D1258" s="2"/>
      <c r="E1258" s="8"/>
      <c r="M1258" s="2"/>
      <c r="N1258" s="2"/>
      <c r="O1258" s="2"/>
      <c r="P1258" s="2"/>
      <c r="S1258" s="2"/>
      <c r="T1258" s="2"/>
      <c r="U1258" s="2"/>
      <c r="V1258" s="2"/>
      <c r="Y1258" s="2"/>
      <c r="Z1258" s="2"/>
      <c r="AA1258" s="2"/>
      <c r="AB1258" s="2"/>
      <c r="AC1258" s="2"/>
      <c r="AD1258" s="2"/>
      <c r="AG1258" s="27"/>
      <c r="AH1258" s="27"/>
      <c r="AI1258" s="27"/>
      <c r="AJ1258" s="27"/>
      <c r="AK1258" s="27"/>
      <c r="AL1258" s="27"/>
      <c r="AM1258" s="27"/>
      <c r="AN1258" s="4"/>
      <c r="AO1258" s="4"/>
    </row>
    <row r="1259" spans="1:41" s="5" customFormat="1" x14ac:dyDescent="0.25">
      <c r="A1259" s="8"/>
      <c r="C1259" s="2"/>
      <c r="D1259" s="2"/>
      <c r="E1259" s="8"/>
      <c r="M1259" s="2"/>
      <c r="N1259" s="2"/>
      <c r="O1259" s="2"/>
      <c r="P1259" s="2"/>
      <c r="S1259" s="2"/>
      <c r="T1259" s="2"/>
      <c r="U1259" s="2"/>
      <c r="V1259" s="2"/>
      <c r="Y1259" s="2"/>
      <c r="Z1259" s="2"/>
      <c r="AA1259" s="2"/>
      <c r="AB1259" s="2"/>
      <c r="AC1259" s="2"/>
      <c r="AD1259" s="2"/>
      <c r="AG1259" s="27"/>
      <c r="AH1259" s="27"/>
      <c r="AI1259" s="27"/>
      <c r="AJ1259" s="27"/>
      <c r="AK1259" s="27"/>
      <c r="AL1259" s="27"/>
      <c r="AM1259" s="27"/>
      <c r="AN1259" s="4"/>
      <c r="AO1259" s="4"/>
    </row>
    <row r="1260" spans="1:41" s="5" customFormat="1" x14ac:dyDescent="0.25">
      <c r="A1260" s="8"/>
      <c r="C1260" s="2"/>
      <c r="D1260" s="2"/>
      <c r="E1260" s="8"/>
      <c r="M1260" s="2"/>
      <c r="N1260" s="2"/>
      <c r="O1260" s="2"/>
      <c r="P1260" s="2"/>
      <c r="S1260" s="2"/>
      <c r="T1260" s="2"/>
      <c r="U1260" s="2"/>
      <c r="V1260" s="2"/>
      <c r="Y1260" s="2"/>
      <c r="Z1260" s="2"/>
      <c r="AA1260" s="2"/>
      <c r="AB1260" s="2"/>
      <c r="AC1260" s="2"/>
      <c r="AD1260" s="2"/>
      <c r="AG1260" s="27"/>
      <c r="AH1260" s="27"/>
      <c r="AI1260" s="27"/>
      <c r="AJ1260" s="27"/>
      <c r="AK1260" s="27"/>
      <c r="AL1260" s="27"/>
      <c r="AM1260" s="27"/>
      <c r="AN1260" s="4"/>
      <c r="AO1260" s="4"/>
    </row>
    <row r="1261" spans="1:41" s="5" customFormat="1" x14ac:dyDescent="0.25">
      <c r="A1261" s="8"/>
      <c r="C1261" s="2"/>
      <c r="D1261" s="2"/>
      <c r="E1261" s="8"/>
      <c r="M1261" s="2"/>
      <c r="N1261" s="2"/>
      <c r="O1261" s="2"/>
      <c r="P1261" s="2"/>
      <c r="S1261" s="2"/>
      <c r="T1261" s="2"/>
      <c r="U1261" s="2"/>
      <c r="V1261" s="2"/>
      <c r="Y1261" s="2"/>
      <c r="Z1261" s="2"/>
      <c r="AA1261" s="2"/>
      <c r="AB1261" s="2"/>
      <c r="AC1261" s="2"/>
      <c r="AD1261" s="2"/>
      <c r="AG1261" s="27"/>
      <c r="AH1261" s="27"/>
      <c r="AI1261" s="27"/>
      <c r="AJ1261" s="27"/>
      <c r="AK1261" s="27"/>
      <c r="AL1261" s="27"/>
      <c r="AM1261" s="27"/>
      <c r="AN1261" s="4"/>
      <c r="AO1261" s="4"/>
    </row>
    <row r="1262" spans="1:41" s="5" customFormat="1" x14ac:dyDescent="0.25">
      <c r="A1262" s="8"/>
      <c r="C1262" s="2"/>
      <c r="D1262" s="2"/>
      <c r="E1262" s="8"/>
      <c r="M1262" s="2"/>
      <c r="N1262" s="2"/>
      <c r="O1262" s="2"/>
      <c r="P1262" s="2"/>
      <c r="S1262" s="2"/>
      <c r="T1262" s="2"/>
      <c r="U1262" s="2"/>
      <c r="V1262" s="2"/>
      <c r="Y1262" s="2"/>
      <c r="Z1262" s="2"/>
      <c r="AA1262" s="2"/>
      <c r="AB1262" s="2"/>
      <c r="AC1262" s="2"/>
      <c r="AD1262" s="2"/>
      <c r="AG1262" s="27"/>
      <c r="AH1262" s="27"/>
      <c r="AI1262" s="27"/>
      <c r="AJ1262" s="27"/>
      <c r="AK1262" s="27"/>
      <c r="AL1262" s="27"/>
      <c r="AM1262" s="27"/>
      <c r="AN1262" s="4"/>
      <c r="AO1262" s="4"/>
    </row>
    <row r="1263" spans="1:41" s="5" customFormat="1" x14ac:dyDescent="0.25">
      <c r="A1263" s="8"/>
      <c r="C1263" s="2"/>
      <c r="D1263" s="2"/>
      <c r="E1263" s="8"/>
      <c r="M1263" s="2"/>
      <c r="N1263" s="2"/>
      <c r="O1263" s="2"/>
      <c r="P1263" s="2"/>
      <c r="S1263" s="2"/>
      <c r="T1263" s="2"/>
      <c r="U1263" s="2"/>
      <c r="V1263" s="2"/>
      <c r="Y1263" s="2"/>
      <c r="Z1263" s="2"/>
      <c r="AA1263" s="2"/>
      <c r="AB1263" s="2"/>
      <c r="AC1263" s="2"/>
      <c r="AD1263" s="2"/>
      <c r="AG1263" s="27"/>
      <c r="AH1263" s="27"/>
      <c r="AI1263" s="27"/>
      <c r="AJ1263" s="27"/>
      <c r="AK1263" s="27"/>
      <c r="AL1263" s="27"/>
      <c r="AM1263" s="27"/>
      <c r="AN1263" s="4"/>
      <c r="AO1263" s="4"/>
    </row>
    <row r="1264" spans="1:41" s="5" customFormat="1" x14ac:dyDescent="0.25">
      <c r="A1264" s="8"/>
      <c r="C1264" s="2"/>
      <c r="D1264" s="2"/>
      <c r="E1264" s="8"/>
      <c r="M1264" s="2"/>
      <c r="N1264" s="2"/>
      <c r="O1264" s="2"/>
      <c r="P1264" s="2"/>
      <c r="S1264" s="2"/>
      <c r="T1264" s="2"/>
      <c r="U1264" s="2"/>
      <c r="V1264" s="2"/>
      <c r="Y1264" s="2"/>
      <c r="Z1264" s="2"/>
      <c r="AA1264" s="2"/>
      <c r="AB1264" s="2"/>
      <c r="AC1264" s="2"/>
      <c r="AD1264" s="2"/>
      <c r="AG1264" s="27"/>
      <c r="AH1264" s="27"/>
      <c r="AI1264" s="27"/>
      <c r="AJ1264" s="27"/>
      <c r="AK1264" s="27"/>
      <c r="AL1264" s="27"/>
      <c r="AM1264" s="27"/>
      <c r="AN1264" s="4"/>
      <c r="AO1264" s="4"/>
    </row>
    <row r="1265" spans="1:41" s="5" customFormat="1" x14ac:dyDescent="0.25">
      <c r="A1265" s="8"/>
      <c r="C1265" s="2"/>
      <c r="D1265" s="2"/>
      <c r="E1265" s="8"/>
      <c r="M1265" s="2"/>
      <c r="N1265" s="2"/>
      <c r="O1265" s="2"/>
      <c r="P1265" s="2"/>
      <c r="S1265" s="2"/>
      <c r="T1265" s="2"/>
      <c r="U1265" s="2"/>
      <c r="V1265" s="2"/>
      <c r="Y1265" s="2"/>
      <c r="Z1265" s="2"/>
      <c r="AA1265" s="2"/>
      <c r="AB1265" s="2"/>
      <c r="AC1265" s="2"/>
      <c r="AD1265" s="2"/>
      <c r="AG1265" s="27"/>
      <c r="AH1265" s="27"/>
      <c r="AI1265" s="27"/>
      <c r="AJ1265" s="27"/>
      <c r="AK1265" s="27"/>
      <c r="AL1265" s="27"/>
      <c r="AM1265" s="27"/>
      <c r="AN1265" s="4"/>
      <c r="AO1265" s="4"/>
    </row>
    <row r="1266" spans="1:41" s="5" customFormat="1" x14ac:dyDescent="0.25">
      <c r="A1266" s="8"/>
      <c r="C1266" s="2"/>
      <c r="D1266" s="2"/>
      <c r="E1266" s="8"/>
      <c r="M1266" s="2"/>
      <c r="N1266" s="2"/>
      <c r="O1266" s="2"/>
      <c r="P1266" s="2"/>
      <c r="S1266" s="2"/>
      <c r="T1266" s="2"/>
      <c r="U1266" s="2"/>
      <c r="V1266" s="2"/>
      <c r="Y1266" s="2"/>
      <c r="Z1266" s="2"/>
      <c r="AA1266" s="2"/>
      <c r="AB1266" s="2"/>
      <c r="AC1266" s="2"/>
      <c r="AD1266" s="2"/>
      <c r="AG1266" s="27"/>
      <c r="AH1266" s="27"/>
      <c r="AI1266" s="27"/>
      <c r="AJ1266" s="27"/>
      <c r="AK1266" s="27"/>
      <c r="AL1266" s="27"/>
      <c r="AM1266" s="27"/>
      <c r="AN1266" s="4"/>
      <c r="AO1266" s="4"/>
    </row>
    <row r="1267" spans="1:41" s="5" customFormat="1" x14ac:dyDescent="0.25">
      <c r="A1267" s="8"/>
      <c r="C1267" s="2"/>
      <c r="D1267" s="2"/>
      <c r="E1267" s="8"/>
      <c r="M1267" s="2"/>
      <c r="N1267" s="2"/>
      <c r="O1267" s="2"/>
      <c r="P1267" s="2"/>
      <c r="S1267" s="2"/>
      <c r="T1267" s="2"/>
      <c r="U1267" s="2"/>
      <c r="V1267" s="2"/>
      <c r="Y1267" s="2"/>
      <c r="Z1267" s="2"/>
      <c r="AA1267" s="2"/>
      <c r="AB1267" s="2"/>
      <c r="AC1267" s="2"/>
      <c r="AD1267" s="2"/>
      <c r="AG1267" s="27"/>
      <c r="AH1267" s="27"/>
      <c r="AI1267" s="27"/>
      <c r="AJ1267" s="27"/>
      <c r="AK1267" s="27"/>
      <c r="AL1267" s="27"/>
      <c r="AM1267" s="27"/>
      <c r="AN1267" s="4"/>
      <c r="AO1267" s="4"/>
    </row>
    <row r="1268" spans="1:41" s="5" customFormat="1" x14ac:dyDescent="0.25">
      <c r="A1268" s="8"/>
      <c r="C1268" s="2"/>
      <c r="D1268" s="2"/>
      <c r="E1268" s="8"/>
      <c r="M1268" s="2"/>
      <c r="N1268" s="2"/>
      <c r="O1268" s="2"/>
      <c r="P1268" s="2"/>
      <c r="S1268" s="2"/>
      <c r="T1268" s="2"/>
      <c r="U1268" s="2"/>
      <c r="V1268" s="2"/>
      <c r="Y1268" s="2"/>
      <c r="Z1268" s="2"/>
      <c r="AA1268" s="2"/>
      <c r="AB1268" s="2"/>
      <c r="AC1268" s="2"/>
      <c r="AD1268" s="2"/>
      <c r="AG1268" s="27"/>
      <c r="AH1268" s="27"/>
      <c r="AI1268" s="27"/>
      <c r="AJ1268" s="27"/>
      <c r="AK1268" s="27"/>
      <c r="AL1268" s="27"/>
      <c r="AM1268" s="27"/>
      <c r="AN1268" s="4"/>
      <c r="AO1268" s="4"/>
    </row>
    <row r="1269" spans="1:41" s="5" customFormat="1" x14ac:dyDescent="0.25">
      <c r="A1269" s="8"/>
      <c r="C1269" s="2"/>
      <c r="D1269" s="2"/>
      <c r="E1269" s="8"/>
      <c r="M1269" s="2"/>
      <c r="N1269" s="2"/>
      <c r="O1269" s="2"/>
      <c r="P1269" s="2"/>
      <c r="S1269" s="2"/>
      <c r="T1269" s="2"/>
      <c r="U1269" s="2"/>
      <c r="V1269" s="2"/>
      <c r="Y1269" s="2"/>
      <c r="Z1269" s="2"/>
      <c r="AA1269" s="2"/>
      <c r="AB1269" s="2"/>
      <c r="AC1269" s="2"/>
      <c r="AD1269" s="2"/>
      <c r="AG1269" s="27"/>
      <c r="AH1269" s="27"/>
      <c r="AI1269" s="27"/>
      <c r="AJ1269" s="27"/>
      <c r="AK1269" s="27"/>
      <c r="AL1269" s="27"/>
      <c r="AM1269" s="27"/>
      <c r="AN1269" s="4"/>
      <c r="AO1269" s="4"/>
    </row>
    <row r="1270" spans="1:41" s="5" customFormat="1" x14ac:dyDescent="0.25">
      <c r="A1270" s="8"/>
      <c r="C1270" s="2"/>
      <c r="D1270" s="2"/>
      <c r="E1270" s="8"/>
      <c r="M1270" s="2"/>
      <c r="N1270" s="2"/>
      <c r="O1270" s="2"/>
      <c r="P1270" s="2"/>
      <c r="S1270" s="2"/>
      <c r="T1270" s="2"/>
      <c r="U1270" s="2"/>
      <c r="V1270" s="2"/>
      <c r="Y1270" s="2"/>
      <c r="Z1270" s="2"/>
      <c r="AA1270" s="2"/>
      <c r="AB1270" s="2"/>
      <c r="AC1270" s="2"/>
      <c r="AD1270" s="2"/>
      <c r="AG1270" s="27"/>
      <c r="AH1270" s="27"/>
      <c r="AI1270" s="27"/>
      <c r="AJ1270" s="27"/>
      <c r="AK1270" s="27"/>
      <c r="AL1270" s="27"/>
      <c r="AM1270" s="27"/>
      <c r="AN1270" s="4"/>
      <c r="AO1270" s="4"/>
    </row>
    <row r="1271" spans="1:41" s="5" customFormat="1" x14ac:dyDescent="0.25">
      <c r="A1271" s="8"/>
      <c r="C1271" s="2"/>
      <c r="D1271" s="2"/>
      <c r="E1271" s="8"/>
      <c r="M1271" s="2"/>
      <c r="N1271" s="2"/>
      <c r="O1271" s="2"/>
      <c r="P1271" s="2"/>
      <c r="S1271" s="2"/>
      <c r="T1271" s="2"/>
      <c r="U1271" s="2"/>
      <c r="V1271" s="2"/>
      <c r="Y1271" s="2"/>
      <c r="Z1271" s="2"/>
      <c r="AA1271" s="2"/>
      <c r="AB1271" s="2"/>
      <c r="AC1271" s="2"/>
      <c r="AD1271" s="2"/>
      <c r="AG1271" s="27"/>
      <c r="AH1271" s="27"/>
      <c r="AI1271" s="27"/>
      <c r="AJ1271" s="27"/>
      <c r="AK1271" s="27"/>
      <c r="AL1271" s="27"/>
      <c r="AM1271" s="27"/>
      <c r="AN1271" s="4"/>
      <c r="AO1271" s="4"/>
    </row>
    <row r="1272" spans="1:41" s="5" customFormat="1" x14ac:dyDescent="0.25">
      <c r="A1272" s="8"/>
      <c r="C1272" s="2"/>
      <c r="D1272" s="2"/>
      <c r="E1272" s="8"/>
      <c r="M1272" s="2"/>
      <c r="N1272" s="2"/>
      <c r="O1272" s="2"/>
      <c r="P1272" s="2"/>
      <c r="S1272" s="2"/>
      <c r="T1272" s="2"/>
      <c r="U1272" s="2"/>
      <c r="V1272" s="2"/>
      <c r="Y1272" s="2"/>
      <c r="Z1272" s="2"/>
      <c r="AA1272" s="2"/>
      <c r="AB1272" s="2"/>
      <c r="AC1272" s="2"/>
      <c r="AD1272" s="2"/>
      <c r="AG1272" s="27"/>
      <c r="AH1272" s="27"/>
      <c r="AI1272" s="27"/>
      <c r="AJ1272" s="27"/>
      <c r="AK1272" s="27"/>
      <c r="AL1272" s="27"/>
      <c r="AM1272" s="27"/>
      <c r="AN1272" s="4"/>
      <c r="AO1272" s="4"/>
    </row>
    <row r="1273" spans="1:41" s="5" customFormat="1" x14ac:dyDescent="0.25">
      <c r="A1273" s="8"/>
      <c r="C1273" s="2"/>
      <c r="D1273" s="2"/>
      <c r="E1273" s="8"/>
      <c r="M1273" s="2"/>
      <c r="N1273" s="2"/>
      <c r="O1273" s="2"/>
      <c r="P1273" s="2"/>
      <c r="S1273" s="2"/>
      <c r="T1273" s="2"/>
      <c r="U1273" s="2"/>
      <c r="V1273" s="2"/>
      <c r="Y1273" s="2"/>
      <c r="Z1273" s="2"/>
      <c r="AA1273" s="2"/>
      <c r="AB1273" s="2"/>
      <c r="AC1273" s="2"/>
      <c r="AD1273" s="2"/>
      <c r="AG1273" s="27"/>
      <c r="AH1273" s="27"/>
      <c r="AI1273" s="27"/>
      <c r="AJ1273" s="27"/>
      <c r="AK1273" s="27"/>
      <c r="AL1273" s="27"/>
      <c r="AM1273" s="27"/>
      <c r="AN1273" s="4"/>
      <c r="AO1273" s="4"/>
    </row>
    <row r="1274" spans="1:41" s="5" customFormat="1" x14ac:dyDescent="0.25">
      <c r="A1274" s="8"/>
      <c r="C1274" s="2"/>
      <c r="D1274" s="2"/>
      <c r="E1274" s="8"/>
      <c r="M1274" s="2"/>
      <c r="N1274" s="2"/>
      <c r="O1274" s="2"/>
      <c r="P1274" s="2"/>
      <c r="S1274" s="2"/>
      <c r="T1274" s="2"/>
      <c r="U1274" s="2"/>
      <c r="V1274" s="2"/>
      <c r="Y1274" s="2"/>
      <c r="Z1274" s="2"/>
      <c r="AA1274" s="2"/>
      <c r="AB1274" s="2"/>
      <c r="AC1274" s="2"/>
      <c r="AD1274" s="2"/>
      <c r="AG1274" s="27"/>
      <c r="AH1274" s="27"/>
      <c r="AI1274" s="27"/>
      <c r="AJ1274" s="27"/>
      <c r="AK1274" s="27"/>
      <c r="AL1274" s="27"/>
      <c r="AM1274" s="27"/>
      <c r="AN1274" s="4"/>
      <c r="AO1274" s="4"/>
    </row>
    <row r="1275" spans="1:41" s="5" customFormat="1" x14ac:dyDescent="0.25">
      <c r="A1275" s="8"/>
      <c r="C1275" s="2"/>
      <c r="D1275" s="2"/>
      <c r="E1275" s="8"/>
      <c r="M1275" s="2"/>
      <c r="N1275" s="2"/>
      <c r="O1275" s="2"/>
      <c r="P1275" s="2"/>
      <c r="S1275" s="2"/>
      <c r="T1275" s="2"/>
      <c r="U1275" s="2"/>
      <c r="V1275" s="2"/>
      <c r="Y1275" s="2"/>
      <c r="Z1275" s="2"/>
      <c r="AA1275" s="2"/>
      <c r="AB1275" s="2"/>
      <c r="AC1275" s="2"/>
      <c r="AD1275" s="2"/>
      <c r="AG1275" s="27"/>
      <c r="AH1275" s="27"/>
      <c r="AI1275" s="27"/>
      <c r="AJ1275" s="27"/>
      <c r="AK1275" s="27"/>
      <c r="AL1275" s="27"/>
      <c r="AM1275" s="27"/>
      <c r="AN1275" s="4"/>
      <c r="AO1275" s="4"/>
    </row>
    <row r="1276" spans="1:41" s="5" customFormat="1" x14ac:dyDescent="0.25">
      <c r="A1276" s="8"/>
      <c r="C1276" s="2"/>
      <c r="D1276" s="2"/>
      <c r="E1276" s="8"/>
      <c r="M1276" s="2"/>
      <c r="N1276" s="2"/>
      <c r="O1276" s="2"/>
      <c r="P1276" s="2"/>
      <c r="S1276" s="2"/>
      <c r="T1276" s="2"/>
      <c r="U1276" s="2"/>
      <c r="V1276" s="2"/>
      <c r="Y1276" s="2"/>
      <c r="Z1276" s="2"/>
      <c r="AA1276" s="2"/>
      <c r="AB1276" s="2"/>
      <c r="AC1276" s="2"/>
      <c r="AD1276" s="2"/>
      <c r="AG1276" s="27"/>
      <c r="AH1276" s="27"/>
      <c r="AI1276" s="27"/>
      <c r="AJ1276" s="27"/>
      <c r="AK1276" s="27"/>
      <c r="AL1276" s="27"/>
      <c r="AM1276" s="27"/>
      <c r="AN1276" s="4"/>
      <c r="AO1276" s="4"/>
    </row>
    <row r="1277" spans="1:41" s="5" customFormat="1" x14ac:dyDescent="0.25">
      <c r="A1277" s="8"/>
      <c r="C1277" s="2"/>
      <c r="D1277" s="2"/>
      <c r="E1277" s="8"/>
      <c r="M1277" s="2"/>
      <c r="N1277" s="2"/>
      <c r="O1277" s="2"/>
      <c r="P1277" s="2"/>
      <c r="S1277" s="2"/>
      <c r="T1277" s="2"/>
      <c r="U1277" s="2"/>
      <c r="V1277" s="2"/>
      <c r="Y1277" s="2"/>
      <c r="Z1277" s="2"/>
      <c r="AA1277" s="2"/>
      <c r="AB1277" s="2"/>
      <c r="AC1277" s="2"/>
      <c r="AD1277" s="2"/>
      <c r="AG1277" s="27"/>
      <c r="AH1277" s="27"/>
      <c r="AI1277" s="27"/>
      <c r="AJ1277" s="27"/>
      <c r="AK1277" s="27"/>
      <c r="AL1277" s="27"/>
      <c r="AM1277" s="27"/>
      <c r="AN1277" s="4"/>
      <c r="AO1277" s="4"/>
    </row>
    <row r="1278" spans="1:41" s="5" customFormat="1" x14ac:dyDescent="0.25">
      <c r="A1278" s="8"/>
      <c r="C1278" s="2"/>
      <c r="D1278" s="2"/>
      <c r="E1278" s="8"/>
      <c r="M1278" s="2"/>
      <c r="N1278" s="2"/>
      <c r="O1278" s="2"/>
      <c r="P1278" s="2"/>
      <c r="S1278" s="2"/>
      <c r="T1278" s="2"/>
      <c r="U1278" s="2"/>
      <c r="V1278" s="2"/>
      <c r="Y1278" s="2"/>
      <c r="Z1278" s="2"/>
      <c r="AA1278" s="2"/>
      <c r="AB1278" s="2"/>
      <c r="AC1278" s="2"/>
      <c r="AD1278" s="2"/>
      <c r="AG1278" s="27"/>
      <c r="AH1278" s="27"/>
      <c r="AI1278" s="27"/>
      <c r="AJ1278" s="27"/>
      <c r="AK1278" s="27"/>
      <c r="AL1278" s="27"/>
      <c r="AM1278" s="27"/>
      <c r="AN1278" s="4"/>
      <c r="AO1278" s="4"/>
    </row>
    <row r="1279" spans="1:41" s="5" customFormat="1" x14ac:dyDescent="0.25">
      <c r="A1279" s="8"/>
      <c r="C1279" s="2"/>
      <c r="D1279" s="2"/>
      <c r="E1279" s="8"/>
      <c r="M1279" s="2"/>
      <c r="N1279" s="2"/>
      <c r="O1279" s="2"/>
      <c r="P1279" s="2"/>
      <c r="S1279" s="2"/>
      <c r="T1279" s="2"/>
      <c r="U1279" s="2"/>
      <c r="V1279" s="2"/>
      <c r="Y1279" s="2"/>
      <c r="Z1279" s="2"/>
      <c r="AA1279" s="2"/>
      <c r="AB1279" s="2"/>
      <c r="AC1279" s="2"/>
      <c r="AD1279" s="2"/>
      <c r="AG1279" s="27"/>
      <c r="AH1279" s="27"/>
      <c r="AI1279" s="27"/>
      <c r="AJ1279" s="27"/>
      <c r="AK1279" s="27"/>
      <c r="AL1279" s="27"/>
      <c r="AM1279" s="27"/>
      <c r="AN1279" s="4"/>
      <c r="AO1279" s="4"/>
    </row>
    <row r="1280" spans="1:41" s="5" customFormat="1" x14ac:dyDescent="0.25">
      <c r="A1280" s="8"/>
      <c r="C1280" s="2"/>
      <c r="D1280" s="2"/>
      <c r="E1280" s="8"/>
      <c r="M1280" s="2"/>
      <c r="N1280" s="2"/>
      <c r="O1280" s="2"/>
      <c r="P1280" s="2"/>
      <c r="S1280" s="2"/>
      <c r="T1280" s="2"/>
      <c r="U1280" s="2"/>
      <c r="V1280" s="2"/>
      <c r="Y1280" s="2"/>
      <c r="Z1280" s="2"/>
      <c r="AA1280" s="2"/>
      <c r="AB1280" s="2"/>
      <c r="AC1280" s="2"/>
      <c r="AD1280" s="2"/>
      <c r="AG1280" s="27"/>
      <c r="AH1280" s="27"/>
      <c r="AI1280" s="27"/>
      <c r="AJ1280" s="27"/>
      <c r="AK1280" s="27"/>
      <c r="AL1280" s="27"/>
      <c r="AM1280" s="27"/>
      <c r="AN1280" s="4"/>
      <c r="AO1280" s="4"/>
    </row>
    <row r="1281" spans="1:41" s="5" customFormat="1" x14ac:dyDescent="0.25">
      <c r="A1281" s="8"/>
      <c r="C1281" s="2"/>
      <c r="D1281" s="2"/>
      <c r="E1281" s="8"/>
      <c r="M1281" s="2"/>
      <c r="N1281" s="2"/>
      <c r="O1281" s="2"/>
      <c r="P1281" s="2"/>
      <c r="S1281" s="2"/>
      <c r="T1281" s="2"/>
      <c r="U1281" s="2"/>
      <c r="V1281" s="2"/>
      <c r="Y1281" s="2"/>
      <c r="Z1281" s="2"/>
      <c r="AA1281" s="2"/>
      <c r="AB1281" s="2"/>
      <c r="AC1281" s="2"/>
      <c r="AD1281" s="2"/>
      <c r="AG1281" s="27"/>
      <c r="AH1281" s="27"/>
      <c r="AI1281" s="27"/>
      <c r="AJ1281" s="27"/>
      <c r="AK1281" s="27"/>
      <c r="AL1281" s="27"/>
      <c r="AM1281" s="27"/>
      <c r="AN1281" s="4"/>
      <c r="AO1281" s="4"/>
    </row>
    <row r="1282" spans="1:41" s="5" customFormat="1" x14ac:dyDescent="0.25">
      <c r="A1282" s="8"/>
      <c r="C1282" s="2"/>
      <c r="D1282" s="2"/>
      <c r="E1282" s="8"/>
      <c r="M1282" s="2"/>
      <c r="N1282" s="2"/>
      <c r="O1282" s="2"/>
      <c r="P1282" s="2"/>
      <c r="S1282" s="2"/>
      <c r="T1282" s="2"/>
      <c r="U1282" s="2"/>
      <c r="V1282" s="2"/>
      <c r="Y1282" s="2"/>
      <c r="Z1282" s="2"/>
      <c r="AA1282" s="2"/>
      <c r="AB1282" s="2"/>
      <c r="AC1282" s="2"/>
      <c r="AD1282" s="2"/>
      <c r="AG1282" s="27"/>
      <c r="AH1282" s="27"/>
      <c r="AI1282" s="27"/>
      <c r="AJ1282" s="27"/>
      <c r="AK1282" s="27"/>
      <c r="AL1282" s="27"/>
      <c r="AM1282" s="27"/>
      <c r="AN1282" s="4"/>
      <c r="AO1282" s="4"/>
    </row>
    <row r="1283" spans="1:41" s="5" customFormat="1" x14ac:dyDescent="0.25">
      <c r="A1283" s="8"/>
      <c r="C1283" s="2"/>
      <c r="D1283" s="2"/>
      <c r="E1283" s="8"/>
      <c r="M1283" s="2"/>
      <c r="N1283" s="2"/>
      <c r="O1283" s="2"/>
      <c r="P1283" s="2"/>
      <c r="S1283" s="2"/>
      <c r="T1283" s="2"/>
      <c r="U1283" s="2"/>
      <c r="V1283" s="2"/>
      <c r="Y1283" s="2"/>
      <c r="Z1283" s="2"/>
      <c r="AA1283" s="2"/>
      <c r="AB1283" s="2"/>
      <c r="AC1283" s="2"/>
      <c r="AD1283" s="2"/>
      <c r="AG1283" s="27"/>
      <c r="AH1283" s="27"/>
      <c r="AI1283" s="27"/>
      <c r="AJ1283" s="27"/>
      <c r="AK1283" s="27"/>
      <c r="AL1283" s="27"/>
      <c r="AM1283" s="27"/>
      <c r="AN1283" s="4"/>
      <c r="AO1283" s="4"/>
    </row>
    <row r="1284" spans="1:41" s="5" customFormat="1" x14ac:dyDescent="0.25">
      <c r="A1284" s="8"/>
      <c r="C1284" s="2"/>
      <c r="D1284" s="2"/>
      <c r="E1284" s="8"/>
      <c r="M1284" s="2"/>
      <c r="N1284" s="2"/>
      <c r="O1284" s="2"/>
      <c r="P1284" s="2"/>
      <c r="S1284" s="2"/>
      <c r="T1284" s="2"/>
      <c r="U1284" s="2"/>
      <c r="V1284" s="2"/>
      <c r="Y1284" s="2"/>
      <c r="Z1284" s="2"/>
      <c r="AA1284" s="2"/>
      <c r="AB1284" s="2"/>
      <c r="AC1284" s="2"/>
      <c r="AD1284" s="2"/>
      <c r="AG1284" s="27"/>
      <c r="AH1284" s="27"/>
      <c r="AI1284" s="27"/>
      <c r="AJ1284" s="27"/>
      <c r="AK1284" s="27"/>
      <c r="AL1284" s="27"/>
      <c r="AM1284" s="27"/>
      <c r="AN1284" s="4"/>
      <c r="AO1284" s="4"/>
    </row>
    <row r="1285" spans="1:41" s="5" customFormat="1" x14ac:dyDescent="0.25">
      <c r="A1285" s="8"/>
      <c r="C1285" s="2"/>
      <c r="D1285" s="2"/>
      <c r="E1285" s="8"/>
      <c r="M1285" s="2"/>
      <c r="N1285" s="2"/>
      <c r="O1285" s="2"/>
      <c r="P1285" s="2"/>
      <c r="S1285" s="2"/>
      <c r="T1285" s="2"/>
      <c r="U1285" s="2"/>
      <c r="V1285" s="2"/>
      <c r="Y1285" s="2"/>
      <c r="Z1285" s="2"/>
      <c r="AA1285" s="2"/>
      <c r="AB1285" s="2"/>
      <c r="AC1285" s="2"/>
      <c r="AD1285" s="2"/>
      <c r="AG1285" s="27"/>
      <c r="AH1285" s="27"/>
      <c r="AI1285" s="27"/>
      <c r="AJ1285" s="27"/>
      <c r="AK1285" s="27"/>
      <c r="AL1285" s="27"/>
      <c r="AM1285" s="27"/>
      <c r="AN1285" s="4"/>
      <c r="AO1285" s="4"/>
    </row>
    <row r="1286" spans="1:41" s="5" customFormat="1" x14ac:dyDescent="0.25">
      <c r="A1286" s="8"/>
      <c r="C1286" s="2"/>
      <c r="D1286" s="2"/>
      <c r="E1286" s="8"/>
      <c r="M1286" s="2"/>
      <c r="N1286" s="2"/>
      <c r="O1286" s="2"/>
      <c r="P1286" s="2"/>
      <c r="S1286" s="2"/>
      <c r="T1286" s="2"/>
      <c r="U1286" s="2"/>
      <c r="V1286" s="2"/>
      <c r="Y1286" s="2"/>
      <c r="Z1286" s="2"/>
      <c r="AA1286" s="2"/>
      <c r="AB1286" s="2"/>
      <c r="AC1286" s="2"/>
      <c r="AD1286" s="2"/>
      <c r="AG1286" s="27"/>
      <c r="AH1286" s="27"/>
      <c r="AI1286" s="27"/>
      <c r="AJ1286" s="27"/>
      <c r="AK1286" s="27"/>
      <c r="AL1286" s="27"/>
      <c r="AM1286" s="27"/>
      <c r="AN1286" s="4"/>
      <c r="AO1286" s="4"/>
    </row>
    <row r="1287" spans="1:41" s="5" customFormat="1" x14ac:dyDescent="0.25">
      <c r="A1287" s="8"/>
      <c r="C1287" s="2"/>
      <c r="D1287" s="2"/>
      <c r="E1287" s="8"/>
      <c r="M1287" s="2"/>
      <c r="N1287" s="2"/>
      <c r="O1287" s="2"/>
      <c r="P1287" s="2"/>
      <c r="S1287" s="2"/>
      <c r="T1287" s="2"/>
      <c r="U1287" s="2"/>
      <c r="V1287" s="2"/>
      <c r="Y1287" s="2"/>
      <c r="Z1287" s="2"/>
      <c r="AA1287" s="2"/>
      <c r="AB1287" s="2"/>
      <c r="AC1287" s="2"/>
      <c r="AD1287" s="2"/>
      <c r="AG1287" s="27"/>
      <c r="AH1287" s="27"/>
      <c r="AI1287" s="27"/>
      <c r="AJ1287" s="27"/>
      <c r="AK1287" s="27"/>
      <c r="AL1287" s="27"/>
      <c r="AM1287" s="27"/>
      <c r="AN1287" s="4"/>
      <c r="AO1287" s="4"/>
    </row>
    <row r="1288" spans="1:41" s="5" customFormat="1" x14ac:dyDescent="0.25">
      <c r="A1288" s="8"/>
      <c r="C1288" s="2"/>
      <c r="D1288" s="2"/>
      <c r="E1288" s="8"/>
      <c r="M1288" s="2"/>
      <c r="N1288" s="2"/>
      <c r="O1288" s="2"/>
      <c r="P1288" s="2"/>
      <c r="S1288" s="2"/>
      <c r="T1288" s="2"/>
      <c r="U1288" s="2"/>
      <c r="V1288" s="2"/>
      <c r="Y1288" s="2"/>
      <c r="Z1288" s="2"/>
      <c r="AA1288" s="2"/>
      <c r="AB1288" s="2"/>
      <c r="AC1288" s="2"/>
      <c r="AD1288" s="2"/>
      <c r="AG1288" s="27"/>
      <c r="AH1288" s="27"/>
      <c r="AI1288" s="27"/>
      <c r="AJ1288" s="27"/>
      <c r="AK1288" s="27"/>
      <c r="AL1288" s="27"/>
      <c r="AM1288" s="27"/>
      <c r="AN1288" s="4"/>
      <c r="AO1288" s="4"/>
    </row>
    <row r="1289" spans="1:41" s="5" customFormat="1" x14ac:dyDescent="0.25">
      <c r="A1289" s="8"/>
      <c r="C1289" s="2"/>
      <c r="D1289" s="2"/>
      <c r="E1289" s="8"/>
      <c r="M1289" s="2"/>
      <c r="N1289" s="2"/>
      <c r="O1289" s="2"/>
      <c r="P1289" s="2"/>
      <c r="S1289" s="2"/>
      <c r="T1289" s="2"/>
      <c r="U1289" s="2"/>
      <c r="V1289" s="2"/>
      <c r="Y1289" s="2"/>
      <c r="Z1289" s="2"/>
      <c r="AA1289" s="2"/>
      <c r="AB1289" s="2"/>
      <c r="AC1289" s="2"/>
      <c r="AD1289" s="2"/>
      <c r="AG1289" s="27"/>
      <c r="AH1289" s="27"/>
      <c r="AI1289" s="27"/>
      <c r="AJ1289" s="27"/>
      <c r="AK1289" s="27"/>
      <c r="AL1289" s="27"/>
      <c r="AM1289" s="27"/>
      <c r="AN1289" s="4"/>
      <c r="AO1289" s="4"/>
    </row>
    <row r="1290" spans="1:41" s="5" customFormat="1" x14ac:dyDescent="0.25">
      <c r="A1290" s="8"/>
      <c r="C1290" s="2"/>
      <c r="D1290" s="2"/>
      <c r="E1290" s="8"/>
      <c r="M1290" s="2"/>
      <c r="N1290" s="2"/>
      <c r="O1290" s="2"/>
      <c r="P1290" s="2"/>
      <c r="S1290" s="2"/>
      <c r="T1290" s="2"/>
      <c r="U1290" s="2"/>
      <c r="V1290" s="2"/>
      <c r="Y1290" s="2"/>
      <c r="Z1290" s="2"/>
      <c r="AA1290" s="2"/>
      <c r="AB1290" s="2"/>
      <c r="AC1290" s="2"/>
      <c r="AD1290" s="2"/>
      <c r="AG1290" s="27"/>
      <c r="AH1290" s="27"/>
      <c r="AI1290" s="27"/>
      <c r="AJ1290" s="27"/>
      <c r="AK1290" s="27"/>
      <c r="AL1290" s="27"/>
      <c r="AM1290" s="27"/>
      <c r="AN1290" s="4"/>
      <c r="AO1290" s="4"/>
    </row>
    <row r="1291" spans="1:41" s="5" customFormat="1" x14ac:dyDescent="0.25">
      <c r="A1291" s="8"/>
      <c r="C1291" s="2"/>
      <c r="D1291" s="2"/>
      <c r="E1291" s="8"/>
      <c r="M1291" s="2"/>
      <c r="N1291" s="2"/>
      <c r="O1291" s="2"/>
      <c r="P1291" s="2"/>
      <c r="S1291" s="2"/>
      <c r="T1291" s="2"/>
      <c r="U1291" s="2"/>
      <c r="V1291" s="2"/>
      <c r="Y1291" s="2"/>
      <c r="Z1291" s="2"/>
      <c r="AA1291" s="2"/>
      <c r="AB1291" s="2"/>
      <c r="AC1291" s="2"/>
      <c r="AD1291" s="2"/>
      <c r="AG1291" s="27"/>
      <c r="AH1291" s="27"/>
      <c r="AI1291" s="27"/>
      <c r="AJ1291" s="27"/>
      <c r="AK1291" s="27"/>
      <c r="AL1291" s="27"/>
      <c r="AM1291" s="27"/>
      <c r="AN1291" s="4"/>
      <c r="AO1291" s="4"/>
    </row>
    <row r="1292" spans="1:41" s="5" customFormat="1" x14ac:dyDescent="0.25">
      <c r="A1292" s="8"/>
      <c r="C1292" s="2"/>
      <c r="D1292" s="2"/>
      <c r="E1292" s="8"/>
      <c r="M1292" s="2"/>
      <c r="N1292" s="2"/>
      <c r="O1292" s="2"/>
      <c r="P1292" s="2"/>
      <c r="S1292" s="2"/>
      <c r="T1292" s="2"/>
      <c r="U1292" s="2"/>
      <c r="V1292" s="2"/>
      <c r="Y1292" s="2"/>
      <c r="Z1292" s="2"/>
      <c r="AA1292" s="2"/>
      <c r="AB1292" s="2"/>
      <c r="AC1292" s="2"/>
      <c r="AD1292" s="2"/>
      <c r="AG1292" s="27"/>
      <c r="AH1292" s="27"/>
      <c r="AI1292" s="27"/>
      <c r="AJ1292" s="27"/>
      <c r="AK1292" s="27"/>
      <c r="AL1292" s="27"/>
      <c r="AM1292" s="27"/>
      <c r="AN1292" s="4"/>
      <c r="AO1292" s="4"/>
    </row>
    <row r="1293" spans="1:41" s="5" customFormat="1" x14ac:dyDescent="0.25">
      <c r="A1293" s="8"/>
      <c r="C1293" s="2"/>
      <c r="D1293" s="2"/>
      <c r="E1293" s="8"/>
      <c r="M1293" s="2"/>
      <c r="N1293" s="2"/>
      <c r="O1293" s="2"/>
      <c r="P1293" s="2"/>
      <c r="S1293" s="2"/>
      <c r="T1293" s="2"/>
      <c r="U1293" s="2"/>
      <c r="V1293" s="2"/>
      <c r="Y1293" s="2"/>
      <c r="Z1293" s="2"/>
      <c r="AA1293" s="2"/>
      <c r="AB1293" s="2"/>
      <c r="AC1293" s="2"/>
      <c r="AD1293" s="2"/>
      <c r="AG1293" s="27"/>
      <c r="AH1293" s="27"/>
      <c r="AI1293" s="27"/>
      <c r="AJ1293" s="27"/>
      <c r="AK1293" s="27"/>
      <c r="AL1293" s="27"/>
      <c r="AM1293" s="27"/>
      <c r="AN1293" s="4"/>
      <c r="AO1293" s="4"/>
    </row>
    <row r="1294" spans="1:41" s="5" customFormat="1" x14ac:dyDescent="0.25">
      <c r="A1294" s="8"/>
      <c r="C1294" s="2"/>
      <c r="D1294" s="2"/>
      <c r="E1294" s="8"/>
      <c r="M1294" s="2"/>
      <c r="N1294" s="2"/>
      <c r="O1294" s="2"/>
      <c r="P1294" s="2"/>
      <c r="S1294" s="2"/>
      <c r="T1294" s="2"/>
      <c r="U1294" s="2"/>
      <c r="V1294" s="2"/>
      <c r="Y1294" s="2"/>
      <c r="Z1294" s="2"/>
      <c r="AA1294" s="2"/>
      <c r="AB1294" s="2"/>
      <c r="AC1294" s="2"/>
      <c r="AD1294" s="2"/>
      <c r="AG1294" s="27"/>
      <c r="AH1294" s="27"/>
      <c r="AI1294" s="27"/>
      <c r="AJ1294" s="27"/>
      <c r="AK1294" s="27"/>
      <c r="AL1294" s="27"/>
      <c r="AM1294" s="27"/>
      <c r="AN1294" s="4"/>
      <c r="AO1294" s="4"/>
    </row>
    <row r="1295" spans="1:41" s="5" customFormat="1" x14ac:dyDescent="0.25">
      <c r="A1295" s="8"/>
      <c r="C1295" s="2"/>
      <c r="D1295" s="2"/>
      <c r="E1295" s="8"/>
      <c r="M1295" s="2"/>
      <c r="N1295" s="2"/>
      <c r="O1295" s="2"/>
      <c r="P1295" s="2"/>
      <c r="S1295" s="2"/>
      <c r="T1295" s="2"/>
      <c r="U1295" s="2"/>
      <c r="V1295" s="2"/>
      <c r="Y1295" s="2"/>
      <c r="Z1295" s="2"/>
      <c r="AA1295" s="2"/>
      <c r="AB1295" s="2"/>
      <c r="AC1295" s="2"/>
      <c r="AD1295" s="2"/>
      <c r="AG1295" s="27"/>
      <c r="AH1295" s="27"/>
      <c r="AI1295" s="27"/>
      <c r="AJ1295" s="27"/>
      <c r="AK1295" s="27"/>
      <c r="AL1295" s="27"/>
      <c r="AM1295" s="27"/>
      <c r="AN1295" s="4"/>
      <c r="AO1295" s="4"/>
    </row>
    <row r="1296" spans="1:41" s="5" customFormat="1" x14ac:dyDescent="0.25">
      <c r="A1296" s="8"/>
      <c r="C1296" s="2"/>
      <c r="D1296" s="2"/>
      <c r="E1296" s="8"/>
      <c r="M1296" s="2"/>
      <c r="N1296" s="2"/>
      <c r="O1296" s="2"/>
      <c r="P1296" s="2"/>
      <c r="S1296" s="2"/>
      <c r="T1296" s="2"/>
      <c r="U1296" s="2"/>
      <c r="V1296" s="2"/>
      <c r="Y1296" s="2"/>
      <c r="Z1296" s="2"/>
      <c r="AA1296" s="2"/>
      <c r="AB1296" s="2"/>
      <c r="AC1296" s="2"/>
      <c r="AD1296" s="2"/>
      <c r="AG1296" s="27"/>
      <c r="AH1296" s="27"/>
      <c r="AI1296" s="27"/>
      <c r="AJ1296" s="27"/>
      <c r="AK1296" s="27"/>
      <c r="AL1296" s="27"/>
      <c r="AM1296" s="27"/>
      <c r="AN1296" s="4"/>
      <c r="AO1296" s="4"/>
    </row>
    <row r="1297" spans="1:41" s="5" customFormat="1" x14ac:dyDescent="0.25">
      <c r="A1297" s="8"/>
      <c r="C1297" s="2"/>
      <c r="D1297" s="2"/>
      <c r="E1297" s="8"/>
      <c r="M1297" s="2"/>
      <c r="N1297" s="2"/>
      <c r="O1297" s="2"/>
      <c r="P1297" s="2"/>
      <c r="S1297" s="2"/>
      <c r="T1297" s="2"/>
      <c r="U1297" s="2"/>
      <c r="V1297" s="2"/>
      <c r="Y1297" s="2"/>
      <c r="Z1297" s="2"/>
      <c r="AA1297" s="2"/>
      <c r="AB1297" s="2"/>
      <c r="AC1297" s="2"/>
      <c r="AD1297" s="2"/>
      <c r="AG1297" s="27"/>
      <c r="AH1297" s="27"/>
      <c r="AI1297" s="27"/>
      <c r="AJ1297" s="27"/>
      <c r="AK1297" s="27"/>
      <c r="AL1297" s="27"/>
      <c r="AM1297" s="27"/>
      <c r="AN1297" s="4"/>
      <c r="AO1297" s="4"/>
    </row>
    <row r="1298" spans="1:41" s="5" customFormat="1" x14ac:dyDescent="0.25">
      <c r="A1298" s="8"/>
      <c r="C1298" s="2"/>
      <c r="D1298" s="2"/>
      <c r="E1298" s="8"/>
      <c r="M1298" s="2"/>
      <c r="N1298" s="2"/>
      <c r="O1298" s="2"/>
      <c r="P1298" s="2"/>
      <c r="S1298" s="2"/>
      <c r="T1298" s="2"/>
      <c r="U1298" s="2"/>
      <c r="V1298" s="2"/>
      <c r="Y1298" s="2"/>
      <c r="Z1298" s="2"/>
      <c r="AA1298" s="2"/>
      <c r="AB1298" s="2"/>
      <c r="AC1298" s="2"/>
      <c r="AD1298" s="2"/>
      <c r="AG1298" s="27"/>
      <c r="AH1298" s="27"/>
      <c r="AI1298" s="27"/>
      <c r="AJ1298" s="27"/>
      <c r="AK1298" s="27"/>
      <c r="AL1298" s="27"/>
      <c r="AM1298" s="27"/>
      <c r="AN1298" s="4"/>
      <c r="AO1298" s="4"/>
    </row>
    <row r="1299" spans="1:41" s="5" customFormat="1" x14ac:dyDescent="0.25">
      <c r="A1299" s="8"/>
      <c r="C1299" s="2"/>
      <c r="D1299" s="2"/>
      <c r="E1299" s="8"/>
      <c r="M1299" s="2"/>
      <c r="N1299" s="2"/>
      <c r="O1299" s="2"/>
      <c r="P1299" s="2"/>
      <c r="S1299" s="2"/>
      <c r="T1299" s="2"/>
      <c r="U1299" s="2"/>
      <c r="V1299" s="2"/>
      <c r="Y1299" s="2"/>
      <c r="Z1299" s="2"/>
      <c r="AA1299" s="2"/>
      <c r="AB1299" s="2"/>
      <c r="AC1299" s="2"/>
      <c r="AD1299" s="2"/>
      <c r="AG1299" s="27"/>
      <c r="AH1299" s="27"/>
      <c r="AI1299" s="27"/>
      <c r="AJ1299" s="27"/>
      <c r="AK1299" s="27"/>
      <c r="AL1299" s="27"/>
      <c r="AM1299" s="27"/>
      <c r="AN1299" s="4"/>
      <c r="AO1299" s="4"/>
    </row>
    <row r="1300" spans="1:41" s="5" customFormat="1" x14ac:dyDescent="0.25">
      <c r="A1300" s="8"/>
      <c r="C1300" s="2"/>
      <c r="D1300" s="2"/>
      <c r="E1300" s="8"/>
      <c r="M1300" s="2"/>
      <c r="N1300" s="2"/>
      <c r="O1300" s="2"/>
      <c r="P1300" s="2"/>
      <c r="S1300" s="2"/>
      <c r="T1300" s="2"/>
      <c r="U1300" s="2"/>
      <c r="V1300" s="2"/>
      <c r="Y1300" s="2"/>
      <c r="Z1300" s="2"/>
      <c r="AA1300" s="2"/>
      <c r="AB1300" s="2"/>
      <c r="AC1300" s="2"/>
      <c r="AD1300" s="2"/>
      <c r="AG1300" s="27"/>
      <c r="AH1300" s="27"/>
      <c r="AI1300" s="27"/>
      <c r="AJ1300" s="27"/>
      <c r="AK1300" s="27"/>
      <c r="AL1300" s="27"/>
      <c r="AM1300" s="27"/>
      <c r="AN1300" s="4"/>
      <c r="AO1300" s="4"/>
    </row>
    <row r="1301" spans="1:41" s="5" customFormat="1" x14ac:dyDescent="0.25">
      <c r="A1301" s="8"/>
      <c r="C1301" s="2"/>
      <c r="D1301" s="2"/>
      <c r="E1301" s="8"/>
      <c r="M1301" s="2"/>
      <c r="N1301" s="2"/>
      <c r="O1301" s="2"/>
      <c r="P1301" s="2"/>
      <c r="S1301" s="2"/>
      <c r="T1301" s="2"/>
      <c r="U1301" s="2"/>
      <c r="V1301" s="2"/>
      <c r="Y1301" s="2"/>
      <c r="Z1301" s="2"/>
      <c r="AA1301" s="2"/>
      <c r="AB1301" s="2"/>
      <c r="AC1301" s="2"/>
      <c r="AD1301" s="2"/>
      <c r="AG1301" s="27"/>
      <c r="AH1301" s="27"/>
      <c r="AI1301" s="27"/>
      <c r="AJ1301" s="27"/>
      <c r="AK1301" s="27"/>
      <c r="AL1301" s="27"/>
      <c r="AM1301" s="27"/>
      <c r="AN1301" s="4"/>
      <c r="AO1301" s="4"/>
    </row>
    <row r="1302" spans="1:41" s="5" customFormat="1" x14ac:dyDescent="0.25">
      <c r="A1302" s="8"/>
      <c r="C1302" s="2"/>
      <c r="D1302" s="2"/>
      <c r="E1302" s="8"/>
      <c r="M1302" s="2"/>
      <c r="N1302" s="2"/>
      <c r="O1302" s="2"/>
      <c r="P1302" s="2"/>
      <c r="S1302" s="2"/>
      <c r="T1302" s="2"/>
      <c r="U1302" s="2"/>
      <c r="V1302" s="2"/>
      <c r="Y1302" s="2"/>
      <c r="Z1302" s="2"/>
      <c r="AA1302" s="2"/>
      <c r="AB1302" s="2"/>
      <c r="AC1302" s="2"/>
      <c r="AD1302" s="2"/>
      <c r="AG1302" s="27"/>
      <c r="AH1302" s="27"/>
      <c r="AI1302" s="27"/>
      <c r="AJ1302" s="27"/>
      <c r="AK1302" s="27"/>
      <c r="AL1302" s="27"/>
      <c r="AM1302" s="27"/>
      <c r="AN1302" s="4"/>
      <c r="AO1302" s="4"/>
    </row>
    <row r="1303" spans="1:41" s="5" customFormat="1" x14ac:dyDescent="0.25">
      <c r="A1303" s="8"/>
      <c r="C1303" s="2"/>
      <c r="D1303" s="2"/>
      <c r="E1303" s="8"/>
      <c r="M1303" s="2"/>
      <c r="N1303" s="2"/>
      <c r="O1303" s="2"/>
      <c r="P1303" s="2"/>
      <c r="S1303" s="2"/>
      <c r="T1303" s="2"/>
      <c r="U1303" s="2"/>
      <c r="V1303" s="2"/>
      <c r="Y1303" s="2"/>
      <c r="Z1303" s="2"/>
      <c r="AA1303" s="2"/>
      <c r="AB1303" s="2"/>
      <c r="AC1303" s="2"/>
      <c r="AD1303" s="2"/>
      <c r="AG1303" s="27"/>
      <c r="AH1303" s="27"/>
      <c r="AI1303" s="27"/>
      <c r="AJ1303" s="27"/>
      <c r="AK1303" s="27"/>
      <c r="AL1303" s="27"/>
      <c r="AM1303" s="27"/>
      <c r="AN1303" s="4"/>
      <c r="AO1303" s="4"/>
    </row>
    <row r="1304" spans="1:41" s="5" customFormat="1" x14ac:dyDescent="0.25">
      <c r="A1304" s="8"/>
      <c r="C1304" s="2"/>
      <c r="D1304" s="2"/>
      <c r="E1304" s="8"/>
      <c r="M1304" s="2"/>
      <c r="N1304" s="2"/>
      <c r="O1304" s="2"/>
      <c r="P1304" s="2"/>
      <c r="S1304" s="2"/>
      <c r="T1304" s="2"/>
      <c r="U1304" s="2"/>
      <c r="V1304" s="2"/>
      <c r="Y1304" s="2"/>
      <c r="Z1304" s="2"/>
      <c r="AA1304" s="2"/>
      <c r="AB1304" s="2"/>
      <c r="AC1304" s="2"/>
      <c r="AD1304" s="2"/>
      <c r="AG1304" s="27"/>
      <c r="AH1304" s="27"/>
      <c r="AI1304" s="27"/>
      <c r="AJ1304" s="27"/>
      <c r="AK1304" s="27"/>
      <c r="AL1304" s="27"/>
      <c r="AM1304" s="27"/>
      <c r="AN1304" s="4"/>
      <c r="AO1304" s="4"/>
    </row>
    <row r="1305" spans="1:41" s="5" customFormat="1" x14ac:dyDescent="0.25">
      <c r="A1305" s="8"/>
      <c r="C1305" s="2"/>
      <c r="D1305" s="2"/>
      <c r="E1305" s="8"/>
      <c r="M1305" s="2"/>
      <c r="N1305" s="2"/>
      <c r="O1305" s="2"/>
      <c r="P1305" s="2"/>
      <c r="S1305" s="2"/>
      <c r="T1305" s="2"/>
      <c r="U1305" s="2"/>
      <c r="V1305" s="2"/>
      <c r="Y1305" s="2"/>
      <c r="Z1305" s="2"/>
      <c r="AA1305" s="2"/>
      <c r="AB1305" s="2"/>
      <c r="AC1305" s="2"/>
      <c r="AD1305" s="2"/>
      <c r="AG1305" s="27"/>
      <c r="AH1305" s="27"/>
      <c r="AI1305" s="27"/>
      <c r="AJ1305" s="27"/>
      <c r="AK1305" s="27"/>
      <c r="AL1305" s="27"/>
      <c r="AM1305" s="27"/>
      <c r="AN1305" s="4"/>
      <c r="AO1305" s="4"/>
    </row>
    <row r="1306" spans="1:41" s="5" customFormat="1" x14ac:dyDescent="0.25">
      <c r="A1306" s="8"/>
      <c r="C1306" s="2"/>
      <c r="D1306" s="2"/>
      <c r="E1306" s="8"/>
      <c r="M1306" s="2"/>
      <c r="N1306" s="2"/>
      <c r="O1306" s="2"/>
      <c r="P1306" s="2"/>
      <c r="S1306" s="2"/>
      <c r="T1306" s="2"/>
      <c r="U1306" s="2"/>
      <c r="V1306" s="2"/>
      <c r="Y1306" s="2"/>
      <c r="Z1306" s="2"/>
      <c r="AA1306" s="2"/>
      <c r="AB1306" s="2"/>
      <c r="AC1306" s="2"/>
      <c r="AD1306" s="2"/>
      <c r="AG1306" s="27"/>
      <c r="AH1306" s="27"/>
      <c r="AI1306" s="27"/>
      <c r="AJ1306" s="27"/>
      <c r="AK1306" s="27"/>
      <c r="AL1306" s="27"/>
      <c r="AM1306" s="27"/>
      <c r="AN1306" s="4"/>
      <c r="AO1306" s="4"/>
    </row>
    <row r="1307" spans="1:41" s="5" customFormat="1" x14ac:dyDescent="0.25">
      <c r="A1307" s="8"/>
      <c r="C1307" s="2"/>
      <c r="D1307" s="2"/>
      <c r="E1307" s="8"/>
      <c r="M1307" s="2"/>
      <c r="N1307" s="2"/>
      <c r="O1307" s="2"/>
      <c r="P1307" s="2"/>
      <c r="S1307" s="2"/>
      <c r="T1307" s="2"/>
      <c r="U1307" s="2"/>
      <c r="V1307" s="2"/>
      <c r="Y1307" s="2"/>
      <c r="Z1307" s="2"/>
      <c r="AA1307" s="2"/>
      <c r="AB1307" s="2"/>
      <c r="AC1307" s="2"/>
      <c r="AD1307" s="2"/>
      <c r="AG1307" s="27"/>
      <c r="AH1307" s="27"/>
      <c r="AI1307" s="27"/>
      <c r="AJ1307" s="27"/>
      <c r="AK1307" s="27"/>
      <c r="AL1307" s="27"/>
      <c r="AM1307" s="27"/>
      <c r="AN1307" s="4"/>
      <c r="AO1307" s="4"/>
    </row>
    <row r="1308" spans="1:41" s="5" customFormat="1" x14ac:dyDescent="0.25">
      <c r="A1308" s="8"/>
      <c r="C1308" s="2"/>
      <c r="D1308" s="2"/>
      <c r="E1308" s="8"/>
      <c r="M1308" s="2"/>
      <c r="N1308" s="2"/>
      <c r="O1308" s="2"/>
      <c r="P1308" s="2"/>
      <c r="S1308" s="2"/>
      <c r="T1308" s="2"/>
      <c r="U1308" s="2"/>
      <c r="V1308" s="2"/>
      <c r="Y1308" s="2"/>
      <c r="Z1308" s="2"/>
      <c r="AA1308" s="2"/>
      <c r="AB1308" s="2"/>
      <c r="AC1308" s="2"/>
      <c r="AD1308" s="2"/>
      <c r="AG1308" s="27"/>
      <c r="AH1308" s="27"/>
      <c r="AI1308" s="27"/>
      <c r="AJ1308" s="27"/>
      <c r="AK1308" s="27"/>
      <c r="AL1308" s="27"/>
      <c r="AM1308" s="27"/>
      <c r="AN1308" s="4"/>
      <c r="AO1308" s="4"/>
    </row>
    <row r="1309" spans="1:41" s="5" customFormat="1" x14ac:dyDescent="0.25">
      <c r="A1309" s="8"/>
      <c r="C1309" s="2"/>
      <c r="D1309" s="2"/>
      <c r="E1309" s="8"/>
      <c r="M1309" s="2"/>
      <c r="N1309" s="2"/>
      <c r="O1309" s="2"/>
      <c r="P1309" s="2"/>
      <c r="S1309" s="2"/>
      <c r="T1309" s="2"/>
      <c r="U1309" s="2"/>
      <c r="V1309" s="2"/>
      <c r="Y1309" s="2"/>
      <c r="Z1309" s="2"/>
      <c r="AA1309" s="2"/>
      <c r="AB1309" s="2"/>
      <c r="AC1309" s="2"/>
      <c r="AD1309" s="2"/>
      <c r="AG1309" s="27"/>
      <c r="AH1309" s="27"/>
      <c r="AI1309" s="27"/>
      <c r="AJ1309" s="27"/>
      <c r="AK1309" s="27"/>
      <c r="AL1309" s="27"/>
      <c r="AM1309" s="27"/>
      <c r="AN1309" s="4"/>
      <c r="AO1309" s="4"/>
    </row>
    <row r="1310" spans="1:41" s="5" customFormat="1" x14ac:dyDescent="0.25">
      <c r="A1310" s="8"/>
      <c r="C1310" s="2"/>
      <c r="D1310" s="2"/>
      <c r="E1310" s="8"/>
      <c r="M1310" s="2"/>
      <c r="N1310" s="2"/>
      <c r="O1310" s="2"/>
      <c r="P1310" s="2"/>
      <c r="S1310" s="2"/>
      <c r="T1310" s="2"/>
      <c r="U1310" s="2"/>
      <c r="V1310" s="2"/>
      <c r="Y1310" s="2"/>
      <c r="Z1310" s="2"/>
      <c r="AA1310" s="2"/>
      <c r="AB1310" s="2"/>
      <c r="AC1310" s="2"/>
      <c r="AD1310" s="2"/>
      <c r="AG1310" s="27"/>
      <c r="AH1310" s="27"/>
      <c r="AI1310" s="27"/>
      <c r="AJ1310" s="27"/>
      <c r="AK1310" s="27"/>
      <c r="AL1310" s="27"/>
      <c r="AM1310" s="27"/>
      <c r="AN1310" s="4"/>
      <c r="AO1310" s="4"/>
    </row>
    <row r="1311" spans="1:41" s="5" customFormat="1" x14ac:dyDescent="0.25">
      <c r="A1311" s="8"/>
      <c r="C1311" s="2"/>
      <c r="D1311" s="2"/>
      <c r="E1311" s="8"/>
      <c r="M1311" s="2"/>
      <c r="N1311" s="2"/>
      <c r="O1311" s="2"/>
      <c r="P1311" s="2"/>
      <c r="S1311" s="2"/>
      <c r="T1311" s="2"/>
      <c r="U1311" s="2"/>
      <c r="V1311" s="2"/>
      <c r="Y1311" s="2"/>
      <c r="Z1311" s="2"/>
      <c r="AA1311" s="2"/>
      <c r="AB1311" s="2"/>
      <c r="AC1311" s="2"/>
      <c r="AD1311" s="2"/>
      <c r="AG1311" s="27"/>
      <c r="AH1311" s="27"/>
      <c r="AI1311" s="27"/>
      <c r="AJ1311" s="27"/>
      <c r="AK1311" s="27"/>
      <c r="AL1311" s="27"/>
      <c r="AM1311" s="27"/>
      <c r="AN1311" s="4"/>
      <c r="AO1311" s="4"/>
    </row>
    <row r="1312" spans="1:41" s="5" customFormat="1" x14ac:dyDescent="0.25">
      <c r="A1312" s="8"/>
      <c r="C1312" s="2"/>
      <c r="D1312" s="2"/>
      <c r="E1312" s="8"/>
      <c r="M1312" s="2"/>
      <c r="N1312" s="2"/>
      <c r="O1312" s="2"/>
      <c r="P1312" s="2"/>
      <c r="S1312" s="2"/>
      <c r="T1312" s="2"/>
      <c r="U1312" s="2"/>
      <c r="V1312" s="2"/>
      <c r="Y1312" s="2"/>
      <c r="Z1312" s="2"/>
      <c r="AA1312" s="2"/>
      <c r="AB1312" s="2"/>
      <c r="AC1312" s="2"/>
      <c r="AD1312" s="2"/>
      <c r="AG1312" s="27"/>
      <c r="AH1312" s="27"/>
      <c r="AI1312" s="27"/>
      <c r="AJ1312" s="27"/>
      <c r="AK1312" s="27"/>
      <c r="AL1312" s="27"/>
      <c r="AM1312" s="27"/>
      <c r="AN1312" s="4"/>
      <c r="AO1312" s="4"/>
    </row>
    <row r="1313" spans="1:41" s="5" customFormat="1" x14ac:dyDescent="0.25">
      <c r="A1313" s="8"/>
      <c r="C1313" s="2"/>
      <c r="D1313" s="2"/>
      <c r="E1313" s="8"/>
      <c r="M1313" s="2"/>
      <c r="N1313" s="2"/>
      <c r="O1313" s="2"/>
      <c r="P1313" s="2"/>
      <c r="S1313" s="2"/>
      <c r="T1313" s="2"/>
      <c r="U1313" s="2"/>
      <c r="V1313" s="2"/>
      <c r="Y1313" s="2"/>
      <c r="Z1313" s="2"/>
      <c r="AA1313" s="2"/>
      <c r="AB1313" s="2"/>
      <c r="AC1313" s="2"/>
      <c r="AD1313" s="2"/>
      <c r="AG1313" s="27"/>
      <c r="AH1313" s="27"/>
      <c r="AI1313" s="27"/>
      <c r="AJ1313" s="27"/>
      <c r="AK1313" s="27"/>
      <c r="AL1313" s="27"/>
      <c r="AM1313" s="27"/>
      <c r="AN1313" s="4"/>
      <c r="AO1313" s="4"/>
    </row>
    <row r="1314" spans="1:41" s="5" customFormat="1" x14ac:dyDescent="0.25">
      <c r="A1314" s="8"/>
      <c r="C1314" s="2"/>
      <c r="D1314" s="2"/>
      <c r="E1314" s="8"/>
      <c r="M1314" s="2"/>
      <c r="N1314" s="2"/>
      <c r="O1314" s="2"/>
      <c r="P1314" s="2"/>
      <c r="S1314" s="2"/>
      <c r="T1314" s="2"/>
      <c r="U1314" s="2"/>
      <c r="V1314" s="2"/>
      <c r="Y1314" s="2"/>
      <c r="Z1314" s="2"/>
      <c r="AA1314" s="2"/>
      <c r="AB1314" s="2"/>
      <c r="AC1314" s="2"/>
      <c r="AD1314" s="2"/>
      <c r="AG1314" s="27"/>
      <c r="AH1314" s="27"/>
      <c r="AI1314" s="27"/>
      <c r="AJ1314" s="27"/>
      <c r="AK1314" s="27"/>
      <c r="AL1314" s="27"/>
      <c r="AM1314" s="27"/>
      <c r="AN1314" s="4"/>
      <c r="AO1314" s="4"/>
    </row>
    <row r="1315" spans="1:41" s="5" customFormat="1" x14ac:dyDescent="0.25">
      <c r="A1315" s="8"/>
      <c r="C1315" s="2"/>
      <c r="D1315" s="2"/>
      <c r="E1315" s="8"/>
      <c r="M1315" s="2"/>
      <c r="N1315" s="2"/>
      <c r="O1315" s="2"/>
      <c r="P1315" s="2"/>
      <c r="S1315" s="2"/>
      <c r="T1315" s="2"/>
      <c r="U1315" s="2"/>
      <c r="V1315" s="2"/>
      <c r="Y1315" s="2"/>
      <c r="Z1315" s="2"/>
      <c r="AA1315" s="2"/>
      <c r="AB1315" s="2"/>
      <c r="AC1315" s="2"/>
      <c r="AD1315" s="2"/>
      <c r="AG1315" s="27"/>
      <c r="AH1315" s="27"/>
      <c r="AI1315" s="27"/>
      <c r="AJ1315" s="27"/>
      <c r="AK1315" s="27"/>
      <c r="AL1315" s="27"/>
      <c r="AM1315" s="27"/>
      <c r="AN1315" s="4"/>
      <c r="AO1315" s="4"/>
    </row>
    <row r="1316" spans="1:41" s="5" customFormat="1" x14ac:dyDescent="0.25">
      <c r="A1316" s="8"/>
      <c r="C1316" s="2"/>
      <c r="D1316" s="2"/>
      <c r="E1316" s="8"/>
      <c r="M1316" s="2"/>
      <c r="N1316" s="2"/>
      <c r="O1316" s="2"/>
      <c r="P1316" s="2"/>
      <c r="S1316" s="2"/>
      <c r="T1316" s="2"/>
      <c r="U1316" s="2"/>
      <c r="V1316" s="2"/>
      <c r="Y1316" s="2"/>
      <c r="Z1316" s="2"/>
      <c r="AA1316" s="2"/>
      <c r="AB1316" s="2"/>
      <c r="AC1316" s="2"/>
      <c r="AD1316" s="2"/>
      <c r="AG1316" s="27"/>
      <c r="AH1316" s="27"/>
      <c r="AI1316" s="27"/>
      <c r="AJ1316" s="27"/>
      <c r="AK1316" s="27"/>
      <c r="AL1316" s="27"/>
      <c r="AM1316" s="27"/>
      <c r="AN1316" s="4"/>
      <c r="AO1316" s="4"/>
    </row>
    <row r="1317" spans="1:41" s="5" customFormat="1" x14ac:dyDescent="0.25">
      <c r="A1317" s="8"/>
      <c r="C1317" s="2"/>
      <c r="D1317" s="2"/>
      <c r="E1317" s="8"/>
      <c r="M1317" s="2"/>
      <c r="N1317" s="2"/>
      <c r="O1317" s="2"/>
      <c r="P1317" s="2"/>
      <c r="S1317" s="2"/>
      <c r="T1317" s="2"/>
      <c r="U1317" s="2"/>
      <c r="V1317" s="2"/>
      <c r="Y1317" s="2"/>
      <c r="Z1317" s="2"/>
      <c r="AA1317" s="2"/>
      <c r="AB1317" s="2"/>
      <c r="AC1317" s="2"/>
      <c r="AD1317" s="2"/>
      <c r="AG1317" s="27"/>
      <c r="AH1317" s="27"/>
      <c r="AI1317" s="27"/>
      <c r="AJ1317" s="27"/>
      <c r="AK1317" s="27"/>
      <c r="AL1317" s="27"/>
      <c r="AM1317" s="27"/>
      <c r="AN1317" s="4"/>
      <c r="AO1317" s="4"/>
    </row>
    <row r="1318" spans="1:41" s="5" customFormat="1" x14ac:dyDescent="0.25">
      <c r="A1318" s="8"/>
      <c r="C1318" s="2"/>
      <c r="D1318" s="2"/>
      <c r="E1318" s="8"/>
      <c r="M1318" s="2"/>
      <c r="N1318" s="2"/>
      <c r="O1318" s="2"/>
      <c r="P1318" s="2"/>
      <c r="S1318" s="2"/>
      <c r="T1318" s="2"/>
      <c r="U1318" s="2"/>
      <c r="V1318" s="2"/>
      <c r="Y1318" s="2"/>
      <c r="Z1318" s="2"/>
      <c r="AA1318" s="2"/>
      <c r="AB1318" s="2"/>
      <c r="AC1318" s="2"/>
      <c r="AD1318" s="2"/>
      <c r="AG1318" s="27"/>
      <c r="AH1318" s="27"/>
      <c r="AI1318" s="27"/>
      <c r="AJ1318" s="27"/>
      <c r="AK1318" s="27"/>
      <c r="AL1318" s="27"/>
      <c r="AM1318" s="27"/>
      <c r="AN1318" s="4"/>
      <c r="AO1318" s="4"/>
    </row>
    <row r="1319" spans="1:41" s="5" customFormat="1" x14ac:dyDescent="0.25">
      <c r="A1319" s="8"/>
      <c r="C1319" s="2"/>
      <c r="D1319" s="2"/>
      <c r="E1319" s="8"/>
      <c r="M1319" s="2"/>
      <c r="N1319" s="2"/>
      <c r="O1319" s="2"/>
      <c r="P1319" s="2"/>
      <c r="S1319" s="2"/>
      <c r="T1319" s="2"/>
      <c r="U1319" s="2"/>
      <c r="V1319" s="2"/>
      <c r="Y1319" s="2"/>
      <c r="Z1319" s="2"/>
      <c r="AA1319" s="2"/>
      <c r="AB1319" s="2"/>
      <c r="AC1319" s="2"/>
      <c r="AD1319" s="2"/>
      <c r="AG1319" s="27"/>
      <c r="AH1319" s="27"/>
      <c r="AI1319" s="27"/>
      <c r="AJ1319" s="27"/>
      <c r="AK1319" s="27"/>
      <c r="AL1319" s="27"/>
      <c r="AM1319" s="27"/>
      <c r="AN1319" s="4"/>
      <c r="AO1319" s="4"/>
    </row>
    <row r="1320" spans="1:41" s="5" customFormat="1" x14ac:dyDescent="0.25">
      <c r="A1320" s="8"/>
      <c r="C1320" s="2"/>
      <c r="D1320" s="2"/>
      <c r="E1320" s="8"/>
      <c r="M1320" s="2"/>
      <c r="N1320" s="2"/>
      <c r="O1320" s="2"/>
      <c r="P1320" s="2"/>
      <c r="S1320" s="2"/>
      <c r="T1320" s="2"/>
      <c r="U1320" s="2"/>
      <c r="V1320" s="2"/>
      <c r="Y1320" s="2"/>
      <c r="Z1320" s="2"/>
      <c r="AA1320" s="2"/>
      <c r="AB1320" s="2"/>
      <c r="AC1320" s="2"/>
      <c r="AD1320" s="2"/>
      <c r="AG1320" s="27"/>
      <c r="AH1320" s="27"/>
      <c r="AI1320" s="27"/>
      <c r="AJ1320" s="27"/>
      <c r="AK1320" s="27"/>
      <c r="AL1320" s="27"/>
      <c r="AM1320" s="27"/>
      <c r="AN1320" s="4"/>
      <c r="AO1320" s="4"/>
    </row>
    <row r="1321" spans="1:41" s="5" customFormat="1" x14ac:dyDescent="0.25">
      <c r="A1321" s="8"/>
      <c r="C1321" s="2"/>
      <c r="D1321" s="2"/>
      <c r="E1321" s="8"/>
      <c r="M1321" s="2"/>
      <c r="N1321" s="2"/>
      <c r="O1321" s="2"/>
      <c r="P1321" s="2"/>
      <c r="S1321" s="2"/>
      <c r="T1321" s="2"/>
      <c r="U1321" s="2"/>
      <c r="V1321" s="2"/>
      <c r="Y1321" s="2"/>
      <c r="Z1321" s="2"/>
      <c r="AA1321" s="2"/>
      <c r="AB1321" s="2"/>
      <c r="AC1321" s="2"/>
      <c r="AD1321" s="2"/>
      <c r="AG1321" s="27"/>
      <c r="AH1321" s="27"/>
      <c r="AI1321" s="27"/>
      <c r="AJ1321" s="27"/>
      <c r="AK1321" s="27"/>
      <c r="AL1321" s="27"/>
      <c r="AM1321" s="27"/>
      <c r="AN1321" s="4"/>
      <c r="AO1321" s="4"/>
    </row>
    <row r="1322" spans="1:41" s="5" customFormat="1" x14ac:dyDescent="0.25">
      <c r="A1322" s="8"/>
      <c r="C1322" s="2"/>
      <c r="D1322" s="2"/>
      <c r="E1322" s="8"/>
      <c r="M1322" s="2"/>
      <c r="N1322" s="2"/>
      <c r="O1322" s="2"/>
      <c r="P1322" s="2"/>
      <c r="S1322" s="2"/>
      <c r="T1322" s="2"/>
      <c r="U1322" s="2"/>
      <c r="V1322" s="2"/>
      <c r="Y1322" s="2"/>
      <c r="Z1322" s="2"/>
      <c r="AA1322" s="2"/>
      <c r="AB1322" s="2"/>
      <c r="AC1322" s="2"/>
      <c r="AD1322" s="2"/>
      <c r="AG1322" s="27"/>
      <c r="AH1322" s="27"/>
      <c r="AI1322" s="27"/>
      <c r="AJ1322" s="27"/>
      <c r="AK1322" s="27"/>
      <c r="AL1322" s="27"/>
      <c r="AM1322" s="27"/>
      <c r="AN1322" s="4"/>
      <c r="AO1322" s="4"/>
    </row>
    <row r="1323" spans="1:41" s="5" customFormat="1" x14ac:dyDescent="0.25">
      <c r="A1323" s="8"/>
      <c r="C1323" s="2"/>
      <c r="D1323" s="2"/>
      <c r="E1323" s="8"/>
      <c r="M1323" s="2"/>
      <c r="N1323" s="2"/>
      <c r="O1323" s="2"/>
      <c r="P1323" s="2"/>
      <c r="S1323" s="2"/>
      <c r="T1323" s="2"/>
      <c r="U1323" s="2"/>
      <c r="V1323" s="2"/>
      <c r="Y1323" s="2"/>
      <c r="Z1323" s="2"/>
      <c r="AA1323" s="2"/>
      <c r="AB1323" s="2"/>
      <c r="AC1323" s="2"/>
      <c r="AD1323" s="2"/>
      <c r="AG1323" s="27"/>
      <c r="AH1323" s="27"/>
      <c r="AI1323" s="27"/>
      <c r="AJ1323" s="27"/>
      <c r="AK1323" s="27"/>
      <c r="AL1323" s="27"/>
      <c r="AM1323" s="27"/>
      <c r="AN1323" s="4"/>
      <c r="AO1323" s="4"/>
    </row>
    <row r="1324" spans="1:41" s="5" customFormat="1" x14ac:dyDescent="0.25">
      <c r="A1324" s="8"/>
      <c r="C1324" s="2"/>
      <c r="D1324" s="2"/>
      <c r="E1324" s="8"/>
      <c r="M1324" s="2"/>
      <c r="N1324" s="2"/>
      <c r="O1324" s="2"/>
      <c r="P1324" s="2"/>
      <c r="S1324" s="2"/>
      <c r="T1324" s="2"/>
      <c r="U1324" s="2"/>
      <c r="V1324" s="2"/>
      <c r="Y1324" s="2"/>
      <c r="Z1324" s="2"/>
      <c r="AA1324" s="2"/>
      <c r="AB1324" s="2"/>
      <c r="AC1324" s="2"/>
      <c r="AD1324" s="2"/>
      <c r="AG1324" s="27"/>
      <c r="AH1324" s="27"/>
      <c r="AI1324" s="27"/>
      <c r="AJ1324" s="27"/>
      <c r="AK1324" s="27"/>
      <c r="AL1324" s="27"/>
      <c r="AM1324" s="27"/>
      <c r="AN1324" s="4"/>
      <c r="AO1324" s="4"/>
    </row>
    <row r="1325" spans="1:41" s="5" customFormat="1" x14ac:dyDescent="0.25">
      <c r="A1325" s="8"/>
      <c r="C1325" s="2"/>
      <c r="D1325" s="2"/>
      <c r="E1325" s="8"/>
      <c r="M1325" s="2"/>
      <c r="N1325" s="2"/>
      <c r="O1325" s="2"/>
      <c r="P1325" s="2"/>
      <c r="S1325" s="2"/>
      <c r="T1325" s="2"/>
      <c r="U1325" s="2"/>
      <c r="V1325" s="2"/>
      <c r="Y1325" s="2"/>
      <c r="Z1325" s="2"/>
      <c r="AA1325" s="2"/>
      <c r="AB1325" s="2"/>
      <c r="AC1325" s="2"/>
      <c r="AD1325" s="2"/>
      <c r="AG1325" s="27"/>
      <c r="AH1325" s="27"/>
      <c r="AI1325" s="27"/>
      <c r="AJ1325" s="27"/>
      <c r="AK1325" s="27"/>
      <c r="AL1325" s="27"/>
      <c r="AM1325" s="27"/>
      <c r="AN1325" s="4"/>
      <c r="AO1325" s="4"/>
    </row>
    <row r="1326" spans="1:41" s="5" customFormat="1" x14ac:dyDescent="0.25">
      <c r="A1326" s="8"/>
      <c r="C1326" s="2"/>
      <c r="D1326" s="2"/>
      <c r="E1326" s="8"/>
      <c r="M1326" s="2"/>
      <c r="N1326" s="2"/>
      <c r="O1326" s="2"/>
      <c r="P1326" s="2"/>
      <c r="S1326" s="2"/>
      <c r="T1326" s="2"/>
      <c r="U1326" s="2"/>
      <c r="V1326" s="2"/>
      <c r="Y1326" s="2"/>
      <c r="Z1326" s="2"/>
      <c r="AA1326" s="2"/>
      <c r="AB1326" s="2"/>
      <c r="AC1326" s="2"/>
      <c r="AD1326" s="2"/>
      <c r="AG1326" s="27"/>
      <c r="AH1326" s="27"/>
      <c r="AI1326" s="27"/>
      <c r="AJ1326" s="27"/>
      <c r="AK1326" s="27"/>
      <c r="AL1326" s="27"/>
      <c r="AM1326" s="27"/>
      <c r="AN1326" s="4"/>
      <c r="AO1326" s="4"/>
    </row>
    <row r="1327" spans="1:41" s="5" customFormat="1" x14ac:dyDescent="0.25">
      <c r="A1327" s="8"/>
      <c r="C1327" s="2"/>
      <c r="D1327" s="2"/>
      <c r="E1327" s="8"/>
      <c r="M1327" s="2"/>
      <c r="N1327" s="2"/>
      <c r="O1327" s="2"/>
      <c r="P1327" s="2"/>
      <c r="S1327" s="2"/>
      <c r="T1327" s="2"/>
      <c r="U1327" s="2"/>
      <c r="V1327" s="2"/>
      <c r="Y1327" s="2"/>
      <c r="Z1327" s="2"/>
      <c r="AA1327" s="2"/>
      <c r="AB1327" s="2"/>
      <c r="AC1327" s="2"/>
      <c r="AD1327" s="2"/>
      <c r="AG1327" s="27"/>
      <c r="AH1327" s="27"/>
      <c r="AI1327" s="27"/>
      <c r="AJ1327" s="27"/>
      <c r="AK1327" s="27"/>
      <c r="AL1327" s="27"/>
      <c r="AM1327" s="27"/>
      <c r="AN1327" s="4"/>
      <c r="AO1327" s="4"/>
    </row>
    <row r="1328" spans="1:41" s="5" customFormat="1" x14ac:dyDescent="0.25">
      <c r="A1328" s="8"/>
      <c r="C1328" s="2"/>
      <c r="D1328" s="2"/>
      <c r="E1328" s="8"/>
      <c r="M1328" s="2"/>
      <c r="N1328" s="2"/>
      <c r="O1328" s="2"/>
      <c r="P1328" s="2"/>
      <c r="S1328" s="2"/>
      <c r="T1328" s="2"/>
      <c r="U1328" s="2"/>
      <c r="V1328" s="2"/>
      <c r="Y1328" s="2"/>
      <c r="Z1328" s="2"/>
      <c r="AA1328" s="2"/>
      <c r="AB1328" s="2"/>
      <c r="AC1328" s="2"/>
      <c r="AD1328" s="2"/>
      <c r="AG1328" s="27"/>
      <c r="AH1328" s="27"/>
      <c r="AI1328" s="27"/>
      <c r="AJ1328" s="27"/>
      <c r="AK1328" s="27"/>
      <c r="AL1328" s="27"/>
      <c r="AM1328" s="27"/>
      <c r="AN1328" s="4"/>
      <c r="AO1328" s="4"/>
    </row>
    <row r="1329" spans="1:41" s="5" customFormat="1" x14ac:dyDescent="0.25">
      <c r="A1329" s="8"/>
      <c r="C1329" s="2"/>
      <c r="D1329" s="2"/>
      <c r="E1329" s="8"/>
      <c r="M1329" s="2"/>
      <c r="N1329" s="2"/>
      <c r="O1329" s="2"/>
      <c r="P1329" s="2"/>
      <c r="S1329" s="2"/>
      <c r="T1329" s="2"/>
      <c r="U1329" s="2"/>
      <c r="V1329" s="2"/>
      <c r="Y1329" s="2"/>
      <c r="Z1329" s="2"/>
      <c r="AA1329" s="2"/>
      <c r="AB1329" s="2"/>
      <c r="AC1329" s="2"/>
      <c r="AD1329" s="2"/>
      <c r="AG1329" s="27"/>
      <c r="AH1329" s="27"/>
      <c r="AI1329" s="27"/>
      <c r="AJ1329" s="27"/>
      <c r="AK1329" s="27"/>
      <c r="AL1329" s="27"/>
      <c r="AM1329" s="27"/>
      <c r="AN1329" s="4"/>
      <c r="AO1329" s="4"/>
    </row>
    <row r="1330" spans="1:41" s="5" customFormat="1" x14ac:dyDescent="0.25">
      <c r="A1330" s="8"/>
      <c r="C1330" s="2"/>
      <c r="D1330" s="2"/>
      <c r="E1330" s="8"/>
      <c r="M1330" s="2"/>
      <c r="N1330" s="2"/>
      <c r="O1330" s="2"/>
      <c r="P1330" s="2"/>
      <c r="S1330" s="2"/>
      <c r="T1330" s="2"/>
      <c r="U1330" s="2"/>
      <c r="V1330" s="2"/>
      <c r="Y1330" s="2"/>
      <c r="Z1330" s="2"/>
      <c r="AA1330" s="2"/>
      <c r="AB1330" s="2"/>
      <c r="AC1330" s="2"/>
      <c r="AD1330" s="2"/>
      <c r="AG1330" s="27"/>
      <c r="AH1330" s="27"/>
      <c r="AI1330" s="27"/>
      <c r="AJ1330" s="27"/>
      <c r="AK1330" s="27"/>
      <c r="AL1330" s="27"/>
      <c r="AM1330" s="27"/>
      <c r="AN1330" s="4"/>
      <c r="AO1330" s="4"/>
    </row>
    <row r="1331" spans="1:41" s="5" customFormat="1" x14ac:dyDescent="0.25">
      <c r="A1331" s="8"/>
      <c r="C1331" s="2"/>
      <c r="D1331" s="2"/>
      <c r="E1331" s="8"/>
      <c r="M1331" s="2"/>
      <c r="N1331" s="2"/>
      <c r="O1331" s="2"/>
      <c r="P1331" s="2"/>
      <c r="S1331" s="2"/>
      <c r="T1331" s="2"/>
      <c r="U1331" s="2"/>
      <c r="V1331" s="2"/>
      <c r="Y1331" s="2"/>
      <c r="Z1331" s="2"/>
      <c r="AA1331" s="2"/>
      <c r="AB1331" s="2"/>
      <c r="AC1331" s="2"/>
      <c r="AD1331" s="2"/>
      <c r="AG1331" s="27"/>
      <c r="AH1331" s="27"/>
      <c r="AI1331" s="27"/>
      <c r="AJ1331" s="27"/>
      <c r="AK1331" s="27"/>
      <c r="AL1331" s="27"/>
      <c r="AM1331" s="27"/>
      <c r="AN1331" s="4"/>
      <c r="AO1331" s="4"/>
    </row>
    <row r="1332" spans="1:41" s="5" customFormat="1" x14ac:dyDescent="0.25">
      <c r="A1332" s="8"/>
      <c r="C1332" s="2"/>
      <c r="D1332" s="2"/>
      <c r="E1332" s="8"/>
      <c r="M1332" s="2"/>
      <c r="N1332" s="2"/>
      <c r="O1332" s="2"/>
      <c r="P1332" s="2"/>
      <c r="S1332" s="2"/>
      <c r="T1332" s="2"/>
      <c r="U1332" s="2"/>
      <c r="V1332" s="2"/>
      <c r="Y1332" s="2"/>
      <c r="Z1332" s="2"/>
      <c r="AA1332" s="2"/>
      <c r="AB1332" s="2"/>
      <c r="AC1332" s="2"/>
      <c r="AD1332" s="2"/>
      <c r="AG1332" s="27"/>
      <c r="AH1332" s="27"/>
      <c r="AI1332" s="27"/>
      <c r="AJ1332" s="27"/>
      <c r="AK1332" s="27"/>
      <c r="AL1332" s="27"/>
      <c r="AM1332" s="27"/>
      <c r="AN1332" s="4"/>
      <c r="AO1332" s="4"/>
    </row>
    <row r="1333" spans="1:41" s="5" customFormat="1" x14ac:dyDescent="0.25">
      <c r="A1333" s="8"/>
      <c r="C1333" s="2"/>
      <c r="D1333" s="2"/>
      <c r="E1333" s="8"/>
      <c r="M1333" s="2"/>
      <c r="N1333" s="2"/>
      <c r="O1333" s="2"/>
      <c r="P1333" s="2"/>
      <c r="S1333" s="2"/>
      <c r="T1333" s="2"/>
      <c r="U1333" s="2"/>
      <c r="V1333" s="2"/>
      <c r="Y1333" s="2"/>
      <c r="Z1333" s="2"/>
      <c r="AA1333" s="2"/>
      <c r="AB1333" s="2"/>
      <c r="AC1333" s="2"/>
      <c r="AD1333" s="2"/>
      <c r="AG1333" s="27"/>
      <c r="AH1333" s="27"/>
      <c r="AI1333" s="27"/>
      <c r="AJ1333" s="27"/>
      <c r="AK1333" s="27"/>
      <c r="AL1333" s="27"/>
      <c r="AM1333" s="27"/>
      <c r="AN1333" s="4"/>
      <c r="AO1333" s="4"/>
    </row>
    <row r="1334" spans="1:41" s="5" customFormat="1" x14ac:dyDescent="0.25">
      <c r="A1334" s="8"/>
      <c r="C1334" s="2"/>
      <c r="D1334" s="2"/>
      <c r="E1334" s="8"/>
      <c r="M1334" s="2"/>
      <c r="N1334" s="2"/>
      <c r="O1334" s="2"/>
      <c r="P1334" s="2"/>
      <c r="S1334" s="2"/>
      <c r="T1334" s="2"/>
      <c r="U1334" s="2"/>
      <c r="V1334" s="2"/>
      <c r="Y1334" s="2"/>
      <c r="Z1334" s="2"/>
      <c r="AA1334" s="2"/>
      <c r="AB1334" s="2"/>
      <c r="AC1334" s="2"/>
      <c r="AD1334" s="2"/>
      <c r="AG1334" s="27"/>
      <c r="AH1334" s="27"/>
      <c r="AI1334" s="27"/>
      <c r="AJ1334" s="27"/>
      <c r="AK1334" s="27"/>
      <c r="AL1334" s="27"/>
      <c r="AM1334" s="27"/>
      <c r="AN1334" s="4"/>
      <c r="AO1334" s="4"/>
    </row>
    <row r="1335" spans="1:41" s="5" customFormat="1" x14ac:dyDescent="0.25">
      <c r="A1335" s="8"/>
      <c r="C1335" s="2"/>
      <c r="D1335" s="2"/>
      <c r="E1335" s="8"/>
      <c r="M1335" s="2"/>
      <c r="N1335" s="2"/>
      <c r="O1335" s="2"/>
      <c r="P1335" s="2"/>
      <c r="S1335" s="2"/>
      <c r="T1335" s="2"/>
      <c r="U1335" s="2"/>
      <c r="V1335" s="2"/>
      <c r="Y1335" s="2"/>
      <c r="Z1335" s="2"/>
      <c r="AA1335" s="2"/>
      <c r="AB1335" s="2"/>
      <c r="AC1335" s="2"/>
      <c r="AD1335" s="2"/>
      <c r="AG1335" s="27"/>
      <c r="AH1335" s="27"/>
      <c r="AI1335" s="27"/>
      <c r="AJ1335" s="27"/>
      <c r="AK1335" s="27"/>
      <c r="AL1335" s="27"/>
      <c r="AM1335" s="27"/>
      <c r="AN1335" s="4"/>
      <c r="AO1335" s="4"/>
    </row>
    <row r="1336" spans="1:41" s="5" customFormat="1" x14ac:dyDescent="0.25">
      <c r="A1336" s="8"/>
      <c r="C1336" s="2"/>
      <c r="D1336" s="2"/>
      <c r="E1336" s="8"/>
      <c r="M1336" s="2"/>
      <c r="N1336" s="2"/>
      <c r="O1336" s="2"/>
      <c r="P1336" s="2"/>
      <c r="S1336" s="2"/>
      <c r="T1336" s="2"/>
      <c r="U1336" s="2"/>
      <c r="V1336" s="2"/>
      <c r="Y1336" s="2"/>
      <c r="Z1336" s="2"/>
      <c r="AA1336" s="2"/>
      <c r="AB1336" s="2"/>
      <c r="AC1336" s="2"/>
      <c r="AD1336" s="2"/>
      <c r="AG1336" s="27"/>
      <c r="AH1336" s="27"/>
      <c r="AI1336" s="27"/>
      <c r="AJ1336" s="27"/>
      <c r="AK1336" s="27"/>
      <c r="AL1336" s="27"/>
      <c r="AM1336" s="27"/>
      <c r="AN1336" s="4"/>
      <c r="AO1336" s="4"/>
    </row>
    <row r="1337" spans="1:41" s="5" customFormat="1" x14ac:dyDescent="0.25">
      <c r="A1337" s="8"/>
      <c r="C1337" s="2"/>
      <c r="D1337" s="2"/>
      <c r="E1337" s="8"/>
      <c r="M1337" s="2"/>
      <c r="N1337" s="2"/>
      <c r="O1337" s="2"/>
      <c r="P1337" s="2"/>
      <c r="S1337" s="2"/>
      <c r="T1337" s="2"/>
      <c r="U1337" s="2"/>
      <c r="V1337" s="2"/>
      <c r="Y1337" s="2"/>
      <c r="Z1337" s="2"/>
      <c r="AA1337" s="2"/>
      <c r="AB1337" s="2"/>
      <c r="AC1337" s="2"/>
      <c r="AD1337" s="2"/>
      <c r="AG1337" s="27"/>
      <c r="AH1337" s="27"/>
      <c r="AI1337" s="27"/>
      <c r="AJ1337" s="27"/>
      <c r="AK1337" s="27"/>
      <c r="AL1337" s="27"/>
      <c r="AM1337" s="27"/>
      <c r="AN1337" s="4"/>
      <c r="AO1337" s="4"/>
    </row>
    <row r="1338" spans="1:41" s="5" customFormat="1" x14ac:dyDescent="0.25">
      <c r="A1338" s="8"/>
      <c r="C1338" s="2"/>
      <c r="D1338" s="2"/>
      <c r="E1338" s="8"/>
      <c r="M1338" s="2"/>
      <c r="N1338" s="2"/>
      <c r="O1338" s="2"/>
      <c r="P1338" s="2"/>
      <c r="S1338" s="2"/>
      <c r="T1338" s="2"/>
      <c r="U1338" s="2"/>
      <c r="V1338" s="2"/>
      <c r="Y1338" s="2"/>
      <c r="Z1338" s="2"/>
      <c r="AA1338" s="2"/>
      <c r="AB1338" s="2"/>
      <c r="AC1338" s="2"/>
      <c r="AD1338" s="2"/>
      <c r="AG1338" s="27"/>
      <c r="AH1338" s="27"/>
      <c r="AI1338" s="27"/>
      <c r="AJ1338" s="27"/>
      <c r="AK1338" s="27"/>
      <c r="AL1338" s="27"/>
      <c r="AM1338" s="27"/>
      <c r="AN1338" s="4"/>
      <c r="AO1338" s="4"/>
    </row>
    <row r="1339" spans="1:41" s="5" customFormat="1" x14ac:dyDescent="0.25">
      <c r="A1339" s="8"/>
      <c r="C1339" s="2"/>
      <c r="D1339" s="2"/>
      <c r="E1339" s="8"/>
      <c r="M1339" s="2"/>
      <c r="N1339" s="2"/>
      <c r="O1339" s="2"/>
      <c r="P1339" s="2"/>
      <c r="S1339" s="2"/>
      <c r="T1339" s="2"/>
      <c r="U1339" s="2"/>
      <c r="V1339" s="2"/>
      <c r="Y1339" s="2"/>
      <c r="Z1339" s="2"/>
      <c r="AA1339" s="2"/>
      <c r="AB1339" s="2"/>
      <c r="AC1339" s="2"/>
      <c r="AD1339" s="2"/>
      <c r="AG1339" s="27"/>
      <c r="AH1339" s="27"/>
      <c r="AI1339" s="27"/>
      <c r="AJ1339" s="27"/>
      <c r="AK1339" s="27"/>
      <c r="AL1339" s="27"/>
      <c r="AM1339" s="27"/>
      <c r="AN1339" s="4"/>
      <c r="AO1339" s="4"/>
    </row>
    <row r="1340" spans="1:41" s="5" customFormat="1" x14ac:dyDescent="0.25">
      <c r="A1340" s="8"/>
      <c r="C1340" s="2"/>
      <c r="D1340" s="2"/>
      <c r="E1340" s="8"/>
      <c r="M1340" s="2"/>
      <c r="N1340" s="2"/>
      <c r="O1340" s="2"/>
      <c r="P1340" s="2"/>
      <c r="S1340" s="2"/>
      <c r="T1340" s="2"/>
      <c r="U1340" s="2"/>
      <c r="V1340" s="2"/>
      <c r="Y1340" s="2"/>
      <c r="Z1340" s="2"/>
      <c r="AA1340" s="2"/>
      <c r="AB1340" s="2"/>
      <c r="AC1340" s="2"/>
      <c r="AD1340" s="2"/>
      <c r="AG1340" s="27"/>
      <c r="AH1340" s="27"/>
      <c r="AI1340" s="27"/>
      <c r="AJ1340" s="27"/>
      <c r="AK1340" s="27"/>
      <c r="AL1340" s="27"/>
      <c r="AM1340" s="27"/>
      <c r="AN1340" s="4"/>
      <c r="AO1340" s="4"/>
    </row>
    <row r="1341" spans="1:41" s="5" customFormat="1" x14ac:dyDescent="0.25">
      <c r="A1341" s="8"/>
      <c r="C1341" s="2"/>
      <c r="D1341" s="2"/>
      <c r="E1341" s="8"/>
      <c r="M1341" s="2"/>
      <c r="N1341" s="2"/>
      <c r="O1341" s="2"/>
      <c r="P1341" s="2"/>
      <c r="S1341" s="2"/>
      <c r="T1341" s="2"/>
      <c r="U1341" s="2"/>
      <c r="V1341" s="2"/>
      <c r="Y1341" s="2"/>
      <c r="Z1341" s="2"/>
      <c r="AA1341" s="2"/>
      <c r="AB1341" s="2"/>
      <c r="AC1341" s="2"/>
      <c r="AD1341" s="2"/>
      <c r="AG1341" s="27"/>
      <c r="AH1341" s="27"/>
      <c r="AI1341" s="27"/>
      <c r="AJ1341" s="27"/>
      <c r="AK1341" s="27"/>
      <c r="AL1341" s="27"/>
      <c r="AM1341" s="27"/>
      <c r="AN1341" s="4"/>
      <c r="AO1341" s="4"/>
    </row>
    <row r="1342" spans="1:41" s="5" customFormat="1" x14ac:dyDescent="0.25">
      <c r="A1342" s="8"/>
      <c r="C1342" s="2"/>
      <c r="D1342" s="2"/>
      <c r="E1342" s="8"/>
      <c r="M1342" s="2"/>
      <c r="N1342" s="2"/>
      <c r="O1342" s="2"/>
      <c r="P1342" s="2"/>
      <c r="S1342" s="2"/>
      <c r="T1342" s="2"/>
      <c r="U1342" s="2"/>
      <c r="V1342" s="2"/>
      <c r="Y1342" s="2"/>
      <c r="Z1342" s="2"/>
      <c r="AA1342" s="2"/>
      <c r="AB1342" s="2"/>
      <c r="AC1342" s="2"/>
      <c r="AD1342" s="2"/>
      <c r="AG1342" s="27"/>
      <c r="AH1342" s="27"/>
      <c r="AI1342" s="27"/>
      <c r="AJ1342" s="27"/>
      <c r="AK1342" s="27"/>
      <c r="AL1342" s="27"/>
      <c r="AM1342" s="27"/>
      <c r="AN1342" s="4"/>
      <c r="AO1342" s="4"/>
    </row>
    <row r="1343" spans="1:41" s="5" customFormat="1" x14ac:dyDescent="0.25">
      <c r="A1343" s="8"/>
      <c r="C1343" s="2"/>
      <c r="D1343" s="2"/>
      <c r="E1343" s="8"/>
      <c r="M1343" s="2"/>
      <c r="N1343" s="2"/>
      <c r="O1343" s="2"/>
      <c r="P1343" s="2"/>
      <c r="S1343" s="2"/>
      <c r="T1343" s="2"/>
      <c r="U1343" s="2"/>
      <c r="V1343" s="2"/>
      <c r="Y1343" s="2"/>
      <c r="Z1343" s="2"/>
      <c r="AA1343" s="2"/>
      <c r="AB1343" s="2"/>
      <c r="AC1343" s="2"/>
      <c r="AD1343" s="2"/>
      <c r="AG1343" s="27"/>
      <c r="AH1343" s="27"/>
      <c r="AI1343" s="27"/>
      <c r="AJ1343" s="27"/>
      <c r="AK1343" s="27"/>
      <c r="AL1343" s="27"/>
      <c r="AM1343" s="27"/>
      <c r="AN1343" s="4"/>
      <c r="AO1343" s="4"/>
    </row>
    <row r="1344" spans="1:41" s="5" customFormat="1" x14ac:dyDescent="0.25">
      <c r="A1344" s="8"/>
      <c r="C1344" s="2"/>
      <c r="D1344" s="2"/>
      <c r="E1344" s="8"/>
      <c r="M1344" s="2"/>
      <c r="N1344" s="2"/>
      <c r="O1344" s="2"/>
      <c r="P1344" s="2"/>
      <c r="S1344" s="2"/>
      <c r="T1344" s="2"/>
      <c r="U1344" s="2"/>
      <c r="V1344" s="2"/>
      <c r="Y1344" s="2"/>
      <c r="Z1344" s="2"/>
      <c r="AA1344" s="2"/>
      <c r="AB1344" s="2"/>
      <c r="AC1344" s="2"/>
      <c r="AD1344" s="2"/>
      <c r="AG1344" s="27"/>
      <c r="AH1344" s="27"/>
      <c r="AI1344" s="27"/>
      <c r="AJ1344" s="27"/>
      <c r="AK1344" s="27"/>
      <c r="AL1344" s="27"/>
      <c r="AM1344" s="27"/>
      <c r="AN1344" s="4"/>
      <c r="AO1344" s="4"/>
    </row>
    <row r="1345" spans="1:41" s="5" customFormat="1" x14ac:dyDescent="0.25">
      <c r="A1345" s="8"/>
      <c r="C1345" s="2"/>
      <c r="D1345" s="2"/>
      <c r="E1345" s="8"/>
      <c r="M1345" s="2"/>
      <c r="N1345" s="2"/>
      <c r="O1345" s="2"/>
      <c r="P1345" s="2"/>
      <c r="S1345" s="2"/>
      <c r="T1345" s="2"/>
      <c r="U1345" s="2"/>
      <c r="V1345" s="2"/>
      <c r="Y1345" s="2"/>
      <c r="Z1345" s="2"/>
      <c r="AA1345" s="2"/>
      <c r="AB1345" s="2"/>
      <c r="AC1345" s="2"/>
      <c r="AD1345" s="2"/>
      <c r="AG1345" s="27"/>
      <c r="AH1345" s="27"/>
      <c r="AI1345" s="27"/>
      <c r="AJ1345" s="27"/>
      <c r="AK1345" s="27"/>
      <c r="AL1345" s="27"/>
      <c r="AM1345" s="27"/>
      <c r="AN1345" s="4"/>
      <c r="AO1345" s="4"/>
    </row>
    <row r="1346" spans="1:41" s="5" customFormat="1" x14ac:dyDescent="0.25">
      <c r="A1346" s="8"/>
      <c r="C1346" s="2"/>
      <c r="D1346" s="2"/>
      <c r="E1346" s="8"/>
      <c r="M1346" s="2"/>
      <c r="N1346" s="2"/>
      <c r="O1346" s="2"/>
      <c r="P1346" s="2"/>
      <c r="S1346" s="2"/>
      <c r="T1346" s="2"/>
      <c r="U1346" s="2"/>
      <c r="V1346" s="2"/>
      <c r="Y1346" s="2"/>
      <c r="Z1346" s="2"/>
      <c r="AA1346" s="2"/>
      <c r="AB1346" s="2"/>
      <c r="AC1346" s="2"/>
      <c r="AD1346" s="2"/>
      <c r="AG1346" s="27"/>
      <c r="AH1346" s="27"/>
      <c r="AI1346" s="27"/>
      <c r="AJ1346" s="27"/>
      <c r="AK1346" s="27"/>
      <c r="AL1346" s="27"/>
      <c r="AM1346" s="27"/>
      <c r="AN1346" s="4"/>
      <c r="AO1346" s="4"/>
    </row>
    <row r="1347" spans="1:41" s="5" customFormat="1" x14ac:dyDescent="0.25">
      <c r="A1347" s="8"/>
      <c r="C1347" s="2"/>
      <c r="D1347" s="2"/>
      <c r="E1347" s="8"/>
      <c r="M1347" s="2"/>
      <c r="N1347" s="2"/>
      <c r="O1347" s="2"/>
      <c r="P1347" s="2"/>
      <c r="S1347" s="2"/>
      <c r="T1347" s="2"/>
      <c r="U1347" s="2"/>
      <c r="V1347" s="2"/>
      <c r="Y1347" s="2"/>
      <c r="Z1347" s="2"/>
      <c r="AA1347" s="2"/>
      <c r="AB1347" s="2"/>
      <c r="AC1347" s="2"/>
      <c r="AD1347" s="2"/>
      <c r="AG1347" s="27"/>
      <c r="AH1347" s="27"/>
      <c r="AI1347" s="27"/>
      <c r="AJ1347" s="27"/>
      <c r="AK1347" s="27"/>
      <c r="AL1347" s="27"/>
      <c r="AM1347" s="27"/>
      <c r="AN1347" s="4"/>
      <c r="AO1347" s="4"/>
    </row>
    <row r="1348" spans="1:41" s="5" customFormat="1" x14ac:dyDescent="0.25">
      <c r="A1348" s="8"/>
      <c r="C1348" s="2"/>
      <c r="D1348" s="2"/>
      <c r="E1348" s="8"/>
      <c r="M1348" s="2"/>
      <c r="N1348" s="2"/>
      <c r="O1348" s="2"/>
      <c r="P1348" s="2"/>
      <c r="S1348" s="2"/>
      <c r="T1348" s="2"/>
      <c r="U1348" s="2"/>
      <c r="V1348" s="2"/>
      <c r="Y1348" s="2"/>
      <c r="Z1348" s="2"/>
      <c r="AA1348" s="2"/>
      <c r="AB1348" s="2"/>
      <c r="AC1348" s="2"/>
      <c r="AD1348" s="2"/>
      <c r="AG1348" s="27"/>
      <c r="AH1348" s="27"/>
      <c r="AI1348" s="27"/>
      <c r="AJ1348" s="27"/>
      <c r="AK1348" s="27"/>
      <c r="AL1348" s="27"/>
      <c r="AM1348" s="27"/>
      <c r="AN1348" s="4"/>
      <c r="AO1348" s="4"/>
    </row>
    <row r="1349" spans="1:41" s="5" customFormat="1" x14ac:dyDescent="0.25">
      <c r="A1349" s="8"/>
      <c r="C1349" s="2"/>
      <c r="D1349" s="2"/>
      <c r="E1349" s="8"/>
      <c r="M1349" s="2"/>
      <c r="N1349" s="2"/>
      <c r="O1349" s="2"/>
      <c r="P1349" s="2"/>
      <c r="S1349" s="2"/>
      <c r="T1349" s="2"/>
      <c r="U1349" s="2"/>
      <c r="V1349" s="2"/>
      <c r="Y1349" s="2"/>
      <c r="Z1349" s="2"/>
      <c r="AA1349" s="2"/>
      <c r="AB1349" s="2"/>
      <c r="AC1349" s="2"/>
      <c r="AD1349" s="2"/>
      <c r="AG1349" s="27"/>
      <c r="AH1349" s="27"/>
      <c r="AI1349" s="27"/>
      <c r="AJ1349" s="27"/>
      <c r="AK1349" s="27"/>
      <c r="AL1349" s="27"/>
      <c r="AM1349" s="27"/>
      <c r="AN1349" s="4"/>
      <c r="AO1349" s="4"/>
    </row>
    <row r="1350" spans="1:41" s="5" customFormat="1" x14ac:dyDescent="0.25">
      <c r="A1350" s="8"/>
      <c r="C1350" s="2"/>
      <c r="D1350" s="2"/>
      <c r="E1350" s="8"/>
      <c r="M1350" s="2"/>
      <c r="N1350" s="2"/>
      <c r="O1350" s="2"/>
      <c r="P1350" s="2"/>
      <c r="S1350" s="2"/>
      <c r="T1350" s="2"/>
      <c r="U1350" s="2"/>
      <c r="V1350" s="2"/>
      <c r="Y1350" s="2"/>
      <c r="Z1350" s="2"/>
      <c r="AA1350" s="2"/>
      <c r="AB1350" s="2"/>
      <c r="AC1350" s="2"/>
      <c r="AD1350" s="2"/>
      <c r="AG1350" s="27"/>
      <c r="AH1350" s="27"/>
      <c r="AI1350" s="27"/>
      <c r="AJ1350" s="27"/>
      <c r="AK1350" s="27"/>
      <c r="AL1350" s="27"/>
      <c r="AM1350" s="27"/>
      <c r="AN1350" s="4"/>
      <c r="AO1350" s="4"/>
    </row>
    <row r="1351" spans="1:41" s="5" customFormat="1" x14ac:dyDescent="0.25">
      <c r="A1351" s="8"/>
      <c r="C1351" s="2"/>
      <c r="D1351" s="2"/>
      <c r="E1351" s="8"/>
      <c r="M1351" s="2"/>
      <c r="N1351" s="2"/>
      <c r="O1351" s="2"/>
      <c r="P1351" s="2"/>
      <c r="S1351" s="2"/>
      <c r="T1351" s="2"/>
      <c r="U1351" s="2"/>
      <c r="V1351" s="2"/>
      <c r="Y1351" s="2"/>
      <c r="Z1351" s="2"/>
      <c r="AA1351" s="2"/>
      <c r="AB1351" s="2"/>
      <c r="AC1351" s="2"/>
      <c r="AD1351" s="2"/>
      <c r="AG1351" s="27"/>
      <c r="AH1351" s="27"/>
      <c r="AI1351" s="27"/>
      <c r="AJ1351" s="27"/>
      <c r="AK1351" s="27"/>
      <c r="AL1351" s="27"/>
      <c r="AM1351" s="27"/>
      <c r="AN1351" s="4"/>
      <c r="AO1351" s="4"/>
    </row>
    <row r="1352" spans="1:41" s="5" customFormat="1" x14ac:dyDescent="0.25">
      <c r="A1352" s="8"/>
      <c r="C1352" s="2"/>
      <c r="D1352" s="2"/>
      <c r="E1352" s="8"/>
      <c r="M1352" s="2"/>
      <c r="N1352" s="2"/>
      <c r="O1352" s="2"/>
      <c r="P1352" s="2"/>
      <c r="S1352" s="2"/>
      <c r="T1352" s="2"/>
      <c r="U1352" s="2"/>
      <c r="V1352" s="2"/>
      <c r="Y1352" s="2"/>
      <c r="Z1352" s="2"/>
      <c r="AA1352" s="2"/>
      <c r="AB1352" s="2"/>
      <c r="AC1352" s="2"/>
      <c r="AD1352" s="2"/>
      <c r="AG1352" s="27"/>
      <c r="AH1352" s="27"/>
      <c r="AI1352" s="27"/>
      <c r="AJ1352" s="27"/>
      <c r="AK1352" s="27"/>
      <c r="AL1352" s="27"/>
      <c r="AM1352" s="27"/>
      <c r="AN1352" s="4"/>
      <c r="AO1352" s="4"/>
    </row>
    <row r="1353" spans="1:41" s="5" customFormat="1" x14ac:dyDescent="0.25">
      <c r="A1353" s="8"/>
      <c r="C1353" s="2"/>
      <c r="D1353" s="2"/>
      <c r="E1353" s="8"/>
      <c r="M1353" s="2"/>
      <c r="N1353" s="2"/>
      <c r="O1353" s="2"/>
      <c r="P1353" s="2"/>
      <c r="S1353" s="2"/>
      <c r="T1353" s="2"/>
      <c r="U1353" s="2"/>
      <c r="V1353" s="2"/>
      <c r="Y1353" s="2"/>
      <c r="Z1353" s="2"/>
      <c r="AA1353" s="2"/>
      <c r="AB1353" s="2"/>
      <c r="AC1353" s="2"/>
      <c r="AD1353" s="2"/>
      <c r="AG1353" s="27"/>
      <c r="AH1353" s="27"/>
      <c r="AI1353" s="27"/>
      <c r="AJ1353" s="27"/>
      <c r="AK1353" s="27"/>
      <c r="AL1353" s="27"/>
      <c r="AM1353" s="27"/>
      <c r="AN1353" s="4"/>
      <c r="AO1353" s="4"/>
    </row>
    <row r="1354" spans="1:41" s="5" customFormat="1" x14ac:dyDescent="0.25">
      <c r="A1354" s="8"/>
      <c r="C1354" s="2"/>
      <c r="D1354" s="2"/>
      <c r="E1354" s="8"/>
      <c r="M1354" s="2"/>
      <c r="N1354" s="2"/>
      <c r="O1354" s="2"/>
      <c r="P1354" s="2"/>
      <c r="S1354" s="2"/>
      <c r="T1354" s="2"/>
      <c r="U1354" s="2"/>
      <c r="V1354" s="2"/>
      <c r="Y1354" s="2"/>
      <c r="Z1354" s="2"/>
      <c r="AA1354" s="2"/>
      <c r="AB1354" s="2"/>
      <c r="AC1354" s="2"/>
      <c r="AD1354" s="2"/>
      <c r="AG1354" s="27"/>
      <c r="AH1354" s="27"/>
      <c r="AI1354" s="27"/>
      <c r="AJ1354" s="27"/>
      <c r="AK1354" s="27"/>
      <c r="AL1354" s="27"/>
      <c r="AM1354" s="27"/>
      <c r="AN1354" s="4"/>
      <c r="AO1354" s="4"/>
    </row>
    <row r="1355" spans="1:41" s="5" customFormat="1" x14ac:dyDescent="0.25">
      <c r="A1355" s="8"/>
      <c r="C1355" s="2"/>
      <c r="D1355" s="2"/>
      <c r="E1355" s="8"/>
      <c r="M1355" s="2"/>
      <c r="N1355" s="2"/>
      <c r="O1355" s="2"/>
      <c r="P1355" s="2"/>
      <c r="S1355" s="2"/>
      <c r="T1355" s="2"/>
      <c r="U1355" s="2"/>
      <c r="V1355" s="2"/>
      <c r="Y1355" s="2"/>
      <c r="Z1355" s="2"/>
      <c r="AA1355" s="2"/>
      <c r="AB1355" s="2"/>
      <c r="AC1355" s="2"/>
      <c r="AD1355" s="2"/>
      <c r="AG1355" s="27"/>
      <c r="AH1355" s="27"/>
      <c r="AI1355" s="27"/>
      <c r="AJ1355" s="27"/>
      <c r="AK1355" s="27"/>
      <c r="AL1355" s="27"/>
      <c r="AM1355" s="27"/>
      <c r="AN1355" s="4"/>
      <c r="AO1355" s="4"/>
    </row>
    <row r="1356" spans="1:41" s="5" customFormat="1" x14ac:dyDescent="0.25">
      <c r="A1356" s="8"/>
      <c r="C1356" s="2"/>
      <c r="D1356" s="2"/>
      <c r="E1356" s="8"/>
      <c r="M1356" s="2"/>
      <c r="N1356" s="2"/>
      <c r="O1356" s="2"/>
      <c r="P1356" s="2"/>
      <c r="S1356" s="2"/>
      <c r="T1356" s="2"/>
      <c r="U1356" s="2"/>
      <c r="V1356" s="2"/>
      <c r="Y1356" s="2"/>
      <c r="Z1356" s="2"/>
      <c r="AA1356" s="2"/>
      <c r="AB1356" s="2"/>
      <c r="AC1356" s="2"/>
      <c r="AD1356" s="2"/>
      <c r="AG1356" s="27"/>
      <c r="AH1356" s="27"/>
      <c r="AI1356" s="27"/>
      <c r="AJ1356" s="27"/>
      <c r="AK1356" s="27"/>
      <c r="AL1356" s="27"/>
      <c r="AM1356" s="27"/>
      <c r="AN1356" s="4"/>
      <c r="AO1356" s="4"/>
    </row>
    <row r="1357" spans="1:41" s="5" customFormat="1" x14ac:dyDescent="0.25">
      <c r="A1357" s="8"/>
      <c r="C1357" s="2"/>
      <c r="D1357" s="2"/>
      <c r="E1357" s="8"/>
      <c r="M1357" s="2"/>
      <c r="N1357" s="2"/>
      <c r="O1357" s="2"/>
      <c r="P1357" s="2"/>
      <c r="S1357" s="2"/>
      <c r="T1357" s="2"/>
      <c r="U1357" s="2"/>
      <c r="V1357" s="2"/>
      <c r="Y1357" s="2"/>
      <c r="Z1357" s="2"/>
      <c r="AA1357" s="2"/>
      <c r="AB1357" s="2"/>
      <c r="AC1357" s="2"/>
      <c r="AD1357" s="2"/>
      <c r="AG1357" s="27"/>
      <c r="AH1357" s="27"/>
      <c r="AI1357" s="27"/>
      <c r="AJ1357" s="27"/>
      <c r="AK1357" s="27"/>
      <c r="AL1357" s="27"/>
      <c r="AM1357" s="27"/>
      <c r="AN1357" s="4"/>
      <c r="AO1357" s="4"/>
    </row>
    <row r="1358" spans="1:41" s="5" customFormat="1" x14ac:dyDescent="0.25">
      <c r="A1358" s="8"/>
      <c r="C1358" s="2"/>
      <c r="D1358" s="2"/>
      <c r="E1358" s="8"/>
      <c r="M1358" s="2"/>
      <c r="N1358" s="2"/>
      <c r="O1358" s="2"/>
      <c r="P1358" s="2"/>
      <c r="S1358" s="2"/>
      <c r="T1358" s="2"/>
      <c r="U1358" s="2"/>
      <c r="V1358" s="2"/>
      <c r="Y1358" s="2"/>
      <c r="Z1358" s="2"/>
      <c r="AA1358" s="2"/>
      <c r="AB1358" s="2"/>
      <c r="AC1358" s="2"/>
      <c r="AD1358" s="2"/>
      <c r="AG1358" s="27"/>
      <c r="AH1358" s="27"/>
      <c r="AI1358" s="27"/>
      <c r="AJ1358" s="27"/>
      <c r="AK1358" s="27"/>
      <c r="AL1358" s="27"/>
      <c r="AM1358" s="27"/>
      <c r="AN1358" s="4"/>
      <c r="AO1358" s="4"/>
    </row>
    <row r="1359" spans="1:41" s="5" customFormat="1" x14ac:dyDescent="0.25">
      <c r="A1359" s="8"/>
      <c r="C1359" s="2"/>
      <c r="D1359" s="2"/>
      <c r="E1359" s="8"/>
      <c r="M1359" s="2"/>
      <c r="N1359" s="2"/>
      <c r="O1359" s="2"/>
      <c r="P1359" s="2"/>
      <c r="S1359" s="2"/>
      <c r="T1359" s="2"/>
      <c r="U1359" s="2"/>
      <c r="V1359" s="2"/>
      <c r="Y1359" s="2"/>
      <c r="Z1359" s="2"/>
      <c r="AA1359" s="2"/>
      <c r="AB1359" s="2"/>
      <c r="AC1359" s="2"/>
      <c r="AD1359" s="2"/>
      <c r="AG1359" s="27"/>
      <c r="AH1359" s="27"/>
      <c r="AI1359" s="27"/>
      <c r="AJ1359" s="27"/>
      <c r="AK1359" s="27"/>
      <c r="AL1359" s="27"/>
      <c r="AM1359" s="27"/>
      <c r="AN1359" s="4"/>
      <c r="AO1359" s="4"/>
    </row>
    <row r="1360" spans="1:41" s="5" customFormat="1" x14ac:dyDescent="0.25">
      <c r="A1360" s="8"/>
      <c r="C1360" s="2"/>
      <c r="D1360" s="2"/>
      <c r="E1360" s="8"/>
      <c r="M1360" s="2"/>
      <c r="N1360" s="2"/>
      <c r="O1360" s="2"/>
      <c r="P1360" s="2"/>
      <c r="S1360" s="2"/>
      <c r="T1360" s="2"/>
      <c r="U1360" s="2"/>
      <c r="V1360" s="2"/>
      <c r="Y1360" s="2"/>
      <c r="Z1360" s="2"/>
      <c r="AA1360" s="2"/>
      <c r="AB1360" s="2"/>
      <c r="AC1360" s="2"/>
      <c r="AD1360" s="2"/>
      <c r="AG1360" s="27"/>
      <c r="AH1360" s="27"/>
      <c r="AI1360" s="27"/>
      <c r="AJ1360" s="27"/>
      <c r="AK1360" s="27"/>
      <c r="AL1360" s="27"/>
      <c r="AM1360" s="27"/>
      <c r="AN1360" s="4"/>
      <c r="AO1360" s="4"/>
    </row>
    <row r="1361" spans="1:41" s="5" customFormat="1" x14ac:dyDescent="0.25">
      <c r="A1361" s="8"/>
      <c r="C1361" s="2"/>
      <c r="D1361" s="2"/>
      <c r="E1361" s="8"/>
      <c r="M1361" s="2"/>
      <c r="N1361" s="2"/>
      <c r="O1361" s="2"/>
      <c r="P1361" s="2"/>
      <c r="S1361" s="2"/>
      <c r="T1361" s="2"/>
      <c r="U1361" s="2"/>
      <c r="V1361" s="2"/>
      <c r="Y1361" s="2"/>
      <c r="Z1361" s="2"/>
      <c r="AA1361" s="2"/>
      <c r="AB1361" s="2"/>
      <c r="AC1361" s="2"/>
      <c r="AD1361" s="2"/>
      <c r="AG1361" s="27"/>
      <c r="AH1361" s="27"/>
      <c r="AI1361" s="27"/>
      <c r="AJ1361" s="27"/>
      <c r="AK1361" s="27"/>
      <c r="AL1361" s="27"/>
      <c r="AM1361" s="27"/>
      <c r="AN1361" s="4"/>
      <c r="AO1361" s="4"/>
    </row>
    <row r="1362" spans="1:41" s="5" customFormat="1" x14ac:dyDescent="0.25">
      <c r="A1362" s="8"/>
      <c r="C1362" s="2"/>
      <c r="D1362" s="2"/>
      <c r="E1362" s="8"/>
      <c r="M1362" s="2"/>
      <c r="N1362" s="2"/>
      <c r="O1362" s="2"/>
      <c r="P1362" s="2"/>
      <c r="S1362" s="2"/>
      <c r="T1362" s="2"/>
      <c r="U1362" s="2"/>
      <c r="V1362" s="2"/>
      <c r="Y1362" s="2"/>
      <c r="Z1362" s="2"/>
      <c r="AA1362" s="2"/>
      <c r="AB1362" s="2"/>
      <c r="AC1362" s="2"/>
      <c r="AD1362" s="2"/>
      <c r="AG1362" s="27"/>
      <c r="AH1362" s="27"/>
      <c r="AI1362" s="27"/>
      <c r="AJ1362" s="27"/>
      <c r="AK1362" s="27"/>
      <c r="AL1362" s="27"/>
      <c r="AM1362" s="27"/>
      <c r="AN1362" s="4"/>
      <c r="AO1362" s="4"/>
    </row>
    <row r="1363" spans="1:41" s="5" customFormat="1" x14ac:dyDescent="0.25">
      <c r="A1363" s="8"/>
      <c r="C1363" s="2"/>
      <c r="D1363" s="2"/>
      <c r="E1363" s="8"/>
      <c r="M1363" s="2"/>
      <c r="N1363" s="2"/>
      <c r="O1363" s="2"/>
      <c r="P1363" s="2"/>
      <c r="S1363" s="2"/>
      <c r="T1363" s="2"/>
      <c r="U1363" s="2"/>
      <c r="V1363" s="2"/>
      <c r="Y1363" s="2"/>
      <c r="Z1363" s="2"/>
      <c r="AA1363" s="2"/>
      <c r="AB1363" s="2"/>
      <c r="AC1363" s="2"/>
      <c r="AD1363" s="2"/>
      <c r="AG1363" s="27"/>
      <c r="AH1363" s="27"/>
      <c r="AI1363" s="27"/>
      <c r="AJ1363" s="27"/>
      <c r="AK1363" s="27"/>
      <c r="AL1363" s="27"/>
      <c r="AM1363" s="27"/>
      <c r="AN1363" s="4"/>
      <c r="AO1363" s="4"/>
    </row>
    <row r="1364" spans="1:41" s="5" customFormat="1" x14ac:dyDescent="0.25">
      <c r="A1364" s="8"/>
      <c r="C1364" s="2"/>
      <c r="D1364" s="2"/>
      <c r="E1364" s="8"/>
      <c r="M1364" s="2"/>
      <c r="N1364" s="2"/>
      <c r="O1364" s="2"/>
      <c r="P1364" s="2"/>
      <c r="S1364" s="2"/>
      <c r="T1364" s="2"/>
      <c r="U1364" s="2"/>
      <c r="V1364" s="2"/>
      <c r="Y1364" s="2"/>
      <c r="Z1364" s="2"/>
      <c r="AA1364" s="2"/>
      <c r="AB1364" s="2"/>
      <c r="AC1364" s="2"/>
      <c r="AD1364" s="2"/>
      <c r="AG1364" s="27"/>
      <c r="AH1364" s="27"/>
      <c r="AI1364" s="27"/>
      <c r="AJ1364" s="27"/>
      <c r="AK1364" s="27"/>
      <c r="AL1364" s="27"/>
      <c r="AM1364" s="27"/>
      <c r="AN1364" s="4"/>
      <c r="AO1364" s="4"/>
    </row>
    <row r="1365" spans="1:41" s="5" customFormat="1" x14ac:dyDescent="0.25">
      <c r="A1365" s="8"/>
      <c r="C1365" s="2"/>
      <c r="D1365" s="2"/>
      <c r="E1365" s="8"/>
      <c r="M1365" s="2"/>
      <c r="N1365" s="2"/>
      <c r="O1365" s="2"/>
      <c r="P1365" s="2"/>
      <c r="S1365" s="2"/>
      <c r="T1365" s="2"/>
      <c r="U1365" s="2"/>
      <c r="V1365" s="2"/>
      <c r="Y1365" s="2"/>
      <c r="Z1365" s="2"/>
      <c r="AA1365" s="2"/>
      <c r="AB1365" s="2"/>
      <c r="AC1365" s="2"/>
      <c r="AD1365" s="2"/>
      <c r="AG1365" s="27"/>
      <c r="AH1365" s="27"/>
      <c r="AI1365" s="27"/>
      <c r="AJ1365" s="27"/>
      <c r="AK1365" s="27"/>
      <c r="AL1365" s="27"/>
      <c r="AM1365" s="27"/>
      <c r="AN1365" s="4"/>
      <c r="AO1365" s="4"/>
    </row>
    <row r="1366" spans="1:41" s="5" customFormat="1" x14ac:dyDescent="0.25">
      <c r="A1366" s="8"/>
      <c r="C1366" s="2"/>
      <c r="D1366" s="2"/>
      <c r="E1366" s="8"/>
      <c r="M1366" s="2"/>
      <c r="N1366" s="2"/>
      <c r="O1366" s="2"/>
      <c r="P1366" s="2"/>
      <c r="S1366" s="2"/>
      <c r="T1366" s="2"/>
      <c r="U1366" s="2"/>
      <c r="V1366" s="2"/>
      <c r="Y1366" s="2"/>
      <c r="Z1366" s="2"/>
      <c r="AA1366" s="2"/>
      <c r="AB1366" s="2"/>
      <c r="AC1366" s="2"/>
      <c r="AD1366" s="2"/>
      <c r="AG1366" s="27"/>
      <c r="AH1366" s="27"/>
      <c r="AI1366" s="27"/>
      <c r="AJ1366" s="27"/>
      <c r="AK1366" s="27"/>
      <c r="AL1366" s="27"/>
      <c r="AM1366" s="27"/>
      <c r="AN1366" s="4"/>
      <c r="AO1366" s="4"/>
    </row>
    <row r="1367" spans="1:41" s="5" customFormat="1" x14ac:dyDescent="0.25">
      <c r="A1367" s="8"/>
      <c r="C1367" s="2"/>
      <c r="D1367" s="2"/>
      <c r="E1367" s="8"/>
      <c r="M1367" s="2"/>
      <c r="N1367" s="2"/>
      <c r="O1367" s="2"/>
      <c r="P1367" s="2"/>
      <c r="S1367" s="2"/>
      <c r="T1367" s="2"/>
      <c r="U1367" s="2"/>
      <c r="V1367" s="2"/>
      <c r="Y1367" s="2"/>
      <c r="Z1367" s="2"/>
      <c r="AA1367" s="2"/>
      <c r="AB1367" s="2"/>
      <c r="AC1367" s="2"/>
      <c r="AD1367" s="2"/>
      <c r="AG1367" s="27"/>
      <c r="AH1367" s="27"/>
      <c r="AI1367" s="27"/>
      <c r="AJ1367" s="27"/>
      <c r="AK1367" s="27"/>
      <c r="AL1367" s="27"/>
      <c r="AM1367" s="27"/>
      <c r="AN1367" s="4"/>
      <c r="AO1367" s="4"/>
    </row>
    <row r="1368" spans="1:41" s="5" customFormat="1" x14ac:dyDescent="0.25">
      <c r="A1368" s="8"/>
      <c r="C1368" s="2"/>
      <c r="D1368" s="2"/>
      <c r="E1368" s="8"/>
      <c r="M1368" s="2"/>
      <c r="N1368" s="2"/>
      <c r="O1368" s="2"/>
      <c r="P1368" s="2"/>
      <c r="S1368" s="2"/>
      <c r="T1368" s="2"/>
      <c r="U1368" s="2"/>
      <c r="V1368" s="2"/>
      <c r="Y1368" s="2"/>
      <c r="Z1368" s="2"/>
      <c r="AA1368" s="2"/>
      <c r="AB1368" s="2"/>
      <c r="AC1368" s="2"/>
      <c r="AD1368" s="2"/>
      <c r="AG1368" s="27"/>
      <c r="AH1368" s="27"/>
      <c r="AI1368" s="27"/>
      <c r="AJ1368" s="27"/>
      <c r="AK1368" s="27"/>
      <c r="AL1368" s="27"/>
      <c r="AM1368" s="27"/>
      <c r="AN1368" s="4"/>
      <c r="AO1368" s="4"/>
    </row>
    <row r="1369" spans="1:41" s="5" customFormat="1" x14ac:dyDescent="0.25">
      <c r="A1369" s="8"/>
      <c r="C1369" s="2"/>
      <c r="D1369" s="2"/>
      <c r="E1369" s="8"/>
      <c r="M1369" s="2"/>
      <c r="N1369" s="2"/>
      <c r="O1369" s="2"/>
      <c r="P1369" s="2"/>
      <c r="S1369" s="2"/>
      <c r="T1369" s="2"/>
      <c r="U1369" s="2"/>
      <c r="V1369" s="2"/>
      <c r="Y1369" s="2"/>
      <c r="Z1369" s="2"/>
      <c r="AA1369" s="2"/>
      <c r="AB1369" s="2"/>
      <c r="AC1369" s="2"/>
      <c r="AD1369" s="2"/>
      <c r="AG1369" s="27"/>
      <c r="AH1369" s="27"/>
      <c r="AI1369" s="27"/>
      <c r="AJ1369" s="27"/>
      <c r="AK1369" s="27"/>
      <c r="AL1369" s="27"/>
      <c r="AM1369" s="27"/>
      <c r="AN1369" s="4"/>
      <c r="AO1369" s="4"/>
    </row>
    <row r="1370" spans="1:41" s="5" customFormat="1" x14ac:dyDescent="0.25">
      <c r="A1370" s="8"/>
      <c r="C1370" s="2"/>
      <c r="D1370" s="2"/>
      <c r="E1370" s="8"/>
      <c r="M1370" s="2"/>
      <c r="N1370" s="2"/>
      <c r="O1370" s="2"/>
      <c r="P1370" s="2"/>
      <c r="S1370" s="2"/>
      <c r="T1370" s="2"/>
      <c r="U1370" s="2"/>
      <c r="V1370" s="2"/>
      <c r="Y1370" s="2"/>
      <c r="Z1370" s="2"/>
      <c r="AA1370" s="2"/>
      <c r="AB1370" s="2"/>
      <c r="AC1370" s="2"/>
      <c r="AD1370" s="2"/>
      <c r="AG1370" s="27"/>
      <c r="AH1370" s="27"/>
      <c r="AI1370" s="27"/>
      <c r="AJ1370" s="27"/>
      <c r="AK1370" s="27"/>
      <c r="AL1370" s="27"/>
      <c r="AM1370" s="27"/>
      <c r="AN1370" s="4"/>
      <c r="AO1370" s="4"/>
    </row>
    <row r="1371" spans="1:41" s="5" customFormat="1" x14ac:dyDescent="0.25">
      <c r="A1371" s="8"/>
      <c r="C1371" s="2"/>
      <c r="D1371" s="2"/>
      <c r="E1371" s="8"/>
      <c r="M1371" s="2"/>
      <c r="N1371" s="2"/>
      <c r="O1371" s="2"/>
      <c r="P1371" s="2"/>
      <c r="S1371" s="2"/>
      <c r="T1371" s="2"/>
      <c r="U1371" s="2"/>
      <c r="V1371" s="2"/>
      <c r="Y1371" s="2"/>
      <c r="Z1371" s="2"/>
      <c r="AA1371" s="2"/>
      <c r="AB1371" s="2"/>
      <c r="AC1371" s="2"/>
      <c r="AD1371" s="2"/>
      <c r="AG1371" s="27"/>
      <c r="AH1371" s="27"/>
      <c r="AI1371" s="27"/>
      <c r="AJ1371" s="27"/>
      <c r="AK1371" s="27"/>
      <c r="AL1371" s="27"/>
      <c r="AM1371" s="27"/>
      <c r="AN1371" s="4"/>
      <c r="AO1371" s="4"/>
    </row>
    <row r="1372" spans="1:41" s="5" customFormat="1" x14ac:dyDescent="0.25">
      <c r="A1372" s="8"/>
      <c r="C1372" s="2"/>
      <c r="D1372" s="2"/>
      <c r="E1372" s="8"/>
      <c r="M1372" s="2"/>
      <c r="N1372" s="2"/>
      <c r="O1372" s="2"/>
      <c r="P1372" s="2"/>
      <c r="S1372" s="2"/>
      <c r="T1372" s="2"/>
      <c r="U1372" s="2"/>
      <c r="V1372" s="2"/>
      <c r="Y1372" s="2"/>
      <c r="Z1372" s="2"/>
      <c r="AA1372" s="2"/>
      <c r="AB1372" s="2"/>
      <c r="AC1372" s="2"/>
      <c r="AD1372" s="2"/>
      <c r="AG1372" s="27"/>
      <c r="AH1372" s="27"/>
      <c r="AI1372" s="27"/>
      <c r="AJ1372" s="27"/>
      <c r="AK1372" s="27"/>
      <c r="AL1372" s="27"/>
      <c r="AM1372" s="27"/>
      <c r="AN1372" s="4"/>
      <c r="AO1372" s="4"/>
    </row>
    <row r="1373" spans="1:41" s="5" customFormat="1" x14ac:dyDescent="0.25">
      <c r="A1373" s="8"/>
      <c r="C1373" s="2"/>
      <c r="D1373" s="2"/>
      <c r="E1373" s="8"/>
      <c r="M1373" s="2"/>
      <c r="N1373" s="2"/>
      <c r="O1373" s="2"/>
      <c r="P1373" s="2"/>
      <c r="S1373" s="2"/>
      <c r="T1373" s="2"/>
      <c r="U1373" s="2"/>
      <c r="V1373" s="2"/>
      <c r="Y1373" s="2"/>
      <c r="Z1373" s="2"/>
      <c r="AA1373" s="2"/>
      <c r="AB1373" s="2"/>
      <c r="AC1373" s="2"/>
      <c r="AD1373" s="2"/>
      <c r="AG1373" s="27"/>
      <c r="AH1373" s="27"/>
      <c r="AI1373" s="27"/>
      <c r="AJ1373" s="27"/>
      <c r="AK1373" s="27"/>
      <c r="AL1373" s="27"/>
      <c r="AM1373" s="27"/>
      <c r="AN1373" s="4"/>
      <c r="AO1373" s="4"/>
    </row>
    <row r="1374" spans="1:41" s="5" customFormat="1" x14ac:dyDescent="0.25">
      <c r="A1374" s="8"/>
      <c r="C1374" s="2"/>
      <c r="D1374" s="2"/>
      <c r="E1374" s="8"/>
      <c r="M1374" s="2"/>
      <c r="N1374" s="2"/>
      <c r="O1374" s="2"/>
      <c r="P1374" s="2"/>
      <c r="S1374" s="2"/>
      <c r="T1374" s="2"/>
      <c r="U1374" s="2"/>
      <c r="V1374" s="2"/>
      <c r="Y1374" s="2"/>
      <c r="Z1374" s="2"/>
      <c r="AA1374" s="2"/>
      <c r="AB1374" s="2"/>
      <c r="AC1374" s="2"/>
      <c r="AD1374" s="2"/>
      <c r="AG1374" s="27"/>
      <c r="AH1374" s="27"/>
      <c r="AI1374" s="27"/>
      <c r="AJ1374" s="27"/>
      <c r="AK1374" s="27"/>
      <c r="AL1374" s="27"/>
      <c r="AM1374" s="27"/>
      <c r="AN1374" s="4"/>
      <c r="AO1374" s="4"/>
    </row>
    <row r="1375" spans="1:41" s="5" customFormat="1" x14ac:dyDescent="0.25">
      <c r="A1375" s="8"/>
      <c r="C1375" s="2"/>
      <c r="D1375" s="2"/>
      <c r="E1375" s="8"/>
      <c r="M1375" s="2"/>
      <c r="N1375" s="2"/>
      <c r="O1375" s="2"/>
      <c r="P1375" s="2"/>
      <c r="S1375" s="2"/>
      <c r="T1375" s="2"/>
      <c r="U1375" s="2"/>
      <c r="V1375" s="2"/>
      <c r="Y1375" s="2"/>
      <c r="Z1375" s="2"/>
      <c r="AA1375" s="2"/>
      <c r="AB1375" s="2"/>
      <c r="AC1375" s="2"/>
      <c r="AD1375" s="2"/>
      <c r="AG1375" s="27"/>
      <c r="AH1375" s="27"/>
      <c r="AI1375" s="27"/>
      <c r="AJ1375" s="27"/>
      <c r="AK1375" s="27"/>
      <c r="AL1375" s="27"/>
      <c r="AM1375" s="27"/>
      <c r="AN1375" s="4"/>
      <c r="AO1375" s="4"/>
    </row>
    <row r="1376" spans="1:41" s="5" customFormat="1" x14ac:dyDescent="0.25">
      <c r="A1376" s="8"/>
      <c r="C1376" s="2"/>
      <c r="D1376" s="2"/>
      <c r="E1376" s="8"/>
      <c r="M1376" s="2"/>
      <c r="N1376" s="2"/>
      <c r="O1376" s="2"/>
      <c r="P1376" s="2"/>
      <c r="S1376" s="2"/>
      <c r="T1376" s="2"/>
      <c r="U1376" s="2"/>
      <c r="V1376" s="2"/>
      <c r="Y1376" s="2"/>
      <c r="Z1376" s="2"/>
      <c r="AA1376" s="2"/>
      <c r="AB1376" s="2"/>
      <c r="AC1376" s="2"/>
      <c r="AD1376" s="2"/>
      <c r="AG1376" s="27"/>
      <c r="AH1376" s="27"/>
      <c r="AI1376" s="27"/>
      <c r="AJ1376" s="27"/>
      <c r="AK1376" s="27"/>
      <c r="AL1376" s="27"/>
      <c r="AM1376" s="27"/>
      <c r="AN1376" s="4"/>
      <c r="AO1376" s="4"/>
    </row>
    <row r="1377" spans="1:41" s="5" customFormat="1" x14ac:dyDescent="0.25">
      <c r="A1377" s="8"/>
      <c r="C1377" s="2"/>
      <c r="D1377" s="2"/>
      <c r="E1377" s="8"/>
      <c r="M1377" s="2"/>
      <c r="N1377" s="2"/>
      <c r="O1377" s="2"/>
      <c r="P1377" s="2"/>
      <c r="S1377" s="2"/>
      <c r="T1377" s="2"/>
      <c r="U1377" s="2"/>
      <c r="V1377" s="2"/>
      <c r="Y1377" s="2"/>
      <c r="Z1377" s="2"/>
      <c r="AA1377" s="2"/>
      <c r="AB1377" s="2"/>
      <c r="AC1377" s="2"/>
      <c r="AD1377" s="2"/>
      <c r="AG1377" s="27"/>
      <c r="AH1377" s="27"/>
      <c r="AI1377" s="27"/>
      <c r="AJ1377" s="27"/>
      <c r="AK1377" s="27"/>
      <c r="AL1377" s="27"/>
      <c r="AM1377" s="27"/>
      <c r="AN1377" s="4"/>
      <c r="AO1377" s="4"/>
    </row>
    <row r="1378" spans="1:41" s="5" customFormat="1" x14ac:dyDescent="0.25">
      <c r="A1378" s="8"/>
      <c r="C1378" s="2"/>
      <c r="D1378" s="2"/>
      <c r="E1378" s="8"/>
      <c r="M1378" s="2"/>
      <c r="N1378" s="2"/>
      <c r="O1378" s="2"/>
      <c r="P1378" s="2"/>
      <c r="S1378" s="2"/>
      <c r="T1378" s="2"/>
      <c r="U1378" s="2"/>
      <c r="V1378" s="2"/>
      <c r="Y1378" s="2"/>
      <c r="Z1378" s="2"/>
      <c r="AA1378" s="2"/>
      <c r="AB1378" s="2"/>
      <c r="AC1378" s="2"/>
      <c r="AD1378" s="2"/>
      <c r="AG1378" s="27"/>
      <c r="AH1378" s="27"/>
      <c r="AI1378" s="27"/>
      <c r="AJ1378" s="27"/>
      <c r="AK1378" s="27"/>
      <c r="AL1378" s="27"/>
      <c r="AM1378" s="27"/>
      <c r="AN1378" s="4"/>
      <c r="AO1378" s="4"/>
    </row>
    <row r="1379" spans="1:41" s="5" customFormat="1" x14ac:dyDescent="0.25">
      <c r="A1379" s="8"/>
      <c r="C1379" s="2"/>
      <c r="D1379" s="2"/>
      <c r="E1379" s="8"/>
      <c r="M1379" s="2"/>
      <c r="N1379" s="2"/>
      <c r="O1379" s="2"/>
      <c r="P1379" s="2"/>
      <c r="S1379" s="2"/>
      <c r="T1379" s="2"/>
      <c r="U1379" s="2"/>
      <c r="V1379" s="2"/>
      <c r="Y1379" s="2"/>
      <c r="Z1379" s="2"/>
      <c r="AA1379" s="2"/>
      <c r="AB1379" s="2"/>
      <c r="AC1379" s="2"/>
      <c r="AD1379" s="2"/>
      <c r="AG1379" s="27"/>
      <c r="AH1379" s="27"/>
      <c r="AI1379" s="27"/>
      <c r="AJ1379" s="27"/>
      <c r="AK1379" s="27"/>
      <c r="AL1379" s="27"/>
      <c r="AM1379" s="27"/>
      <c r="AN1379" s="4"/>
      <c r="AO1379" s="4"/>
    </row>
    <row r="1380" spans="1:41" s="5" customFormat="1" x14ac:dyDescent="0.25">
      <c r="A1380" s="8"/>
      <c r="C1380" s="2"/>
      <c r="D1380" s="2"/>
      <c r="E1380" s="8"/>
      <c r="M1380" s="2"/>
      <c r="N1380" s="2"/>
      <c r="O1380" s="2"/>
      <c r="P1380" s="2"/>
      <c r="S1380" s="2"/>
      <c r="T1380" s="2"/>
      <c r="U1380" s="2"/>
      <c r="V1380" s="2"/>
      <c r="Y1380" s="2"/>
      <c r="Z1380" s="2"/>
      <c r="AA1380" s="2"/>
      <c r="AB1380" s="2"/>
      <c r="AC1380" s="2"/>
      <c r="AD1380" s="2"/>
      <c r="AG1380" s="27"/>
      <c r="AH1380" s="27"/>
      <c r="AI1380" s="27"/>
      <c r="AJ1380" s="27"/>
      <c r="AK1380" s="27"/>
      <c r="AL1380" s="27"/>
      <c r="AM1380" s="27"/>
      <c r="AN1380" s="4"/>
      <c r="AO1380" s="4"/>
    </row>
    <row r="1381" spans="1:41" s="5" customFormat="1" x14ac:dyDescent="0.25">
      <c r="A1381" s="8"/>
      <c r="C1381" s="2"/>
      <c r="D1381" s="2"/>
      <c r="E1381" s="8"/>
      <c r="M1381" s="2"/>
      <c r="N1381" s="2"/>
      <c r="O1381" s="2"/>
      <c r="P1381" s="2"/>
      <c r="S1381" s="2"/>
      <c r="T1381" s="2"/>
      <c r="U1381" s="2"/>
      <c r="V1381" s="2"/>
      <c r="Y1381" s="2"/>
      <c r="Z1381" s="2"/>
      <c r="AA1381" s="2"/>
      <c r="AB1381" s="2"/>
      <c r="AC1381" s="2"/>
      <c r="AD1381" s="2"/>
      <c r="AG1381" s="27"/>
      <c r="AH1381" s="27"/>
      <c r="AI1381" s="27"/>
      <c r="AJ1381" s="27"/>
      <c r="AK1381" s="27"/>
      <c r="AL1381" s="27"/>
      <c r="AM1381" s="27"/>
      <c r="AN1381" s="4"/>
      <c r="AO1381" s="4"/>
    </row>
    <row r="1382" spans="1:41" s="5" customFormat="1" x14ac:dyDescent="0.25">
      <c r="A1382" s="8"/>
      <c r="C1382" s="2"/>
      <c r="D1382" s="2"/>
      <c r="E1382" s="8"/>
      <c r="M1382" s="2"/>
      <c r="N1382" s="2"/>
      <c r="O1382" s="2"/>
      <c r="P1382" s="2"/>
      <c r="S1382" s="2"/>
      <c r="T1382" s="2"/>
      <c r="U1382" s="2"/>
      <c r="V1382" s="2"/>
      <c r="Y1382" s="2"/>
      <c r="Z1382" s="2"/>
      <c r="AA1382" s="2"/>
      <c r="AB1382" s="2"/>
      <c r="AC1382" s="2"/>
      <c r="AD1382" s="2"/>
      <c r="AG1382" s="27"/>
      <c r="AH1382" s="27"/>
      <c r="AI1382" s="27"/>
      <c r="AJ1382" s="27"/>
      <c r="AK1382" s="27"/>
      <c r="AL1382" s="27"/>
      <c r="AM1382" s="27"/>
      <c r="AN1382" s="4"/>
      <c r="AO1382" s="4"/>
    </row>
    <row r="1383" spans="1:41" s="5" customFormat="1" x14ac:dyDescent="0.25">
      <c r="A1383" s="8"/>
      <c r="C1383" s="2"/>
      <c r="D1383" s="2"/>
      <c r="E1383" s="8"/>
      <c r="M1383" s="2"/>
      <c r="N1383" s="2"/>
      <c r="O1383" s="2"/>
      <c r="P1383" s="2"/>
      <c r="S1383" s="2"/>
      <c r="T1383" s="2"/>
      <c r="U1383" s="2"/>
      <c r="V1383" s="2"/>
      <c r="Y1383" s="2"/>
      <c r="Z1383" s="2"/>
      <c r="AA1383" s="2"/>
      <c r="AB1383" s="2"/>
      <c r="AC1383" s="2"/>
      <c r="AD1383" s="2"/>
      <c r="AG1383" s="27"/>
      <c r="AH1383" s="27"/>
      <c r="AI1383" s="27"/>
      <c r="AJ1383" s="27"/>
      <c r="AK1383" s="27"/>
      <c r="AL1383" s="27"/>
      <c r="AM1383" s="27"/>
      <c r="AN1383" s="4"/>
      <c r="AO1383" s="4"/>
    </row>
    <row r="1384" spans="1:41" s="5" customFormat="1" x14ac:dyDescent="0.25">
      <c r="A1384" s="8"/>
      <c r="C1384" s="2"/>
      <c r="D1384" s="2"/>
      <c r="E1384" s="8"/>
      <c r="M1384" s="2"/>
      <c r="N1384" s="2"/>
      <c r="O1384" s="2"/>
      <c r="P1384" s="2"/>
      <c r="S1384" s="2"/>
      <c r="T1384" s="2"/>
      <c r="U1384" s="2"/>
      <c r="V1384" s="2"/>
      <c r="Y1384" s="2"/>
      <c r="Z1384" s="2"/>
      <c r="AA1384" s="2"/>
      <c r="AB1384" s="2"/>
      <c r="AC1384" s="2"/>
      <c r="AD1384" s="2"/>
      <c r="AG1384" s="27"/>
      <c r="AH1384" s="27"/>
      <c r="AI1384" s="27"/>
      <c r="AJ1384" s="27"/>
      <c r="AK1384" s="27"/>
      <c r="AL1384" s="27"/>
      <c r="AM1384" s="27"/>
      <c r="AN1384" s="4"/>
      <c r="AO1384" s="4"/>
    </row>
    <row r="1385" spans="1:41" s="5" customFormat="1" x14ac:dyDescent="0.25">
      <c r="A1385" s="8"/>
      <c r="C1385" s="2"/>
      <c r="D1385" s="2"/>
      <c r="E1385" s="8"/>
      <c r="M1385" s="2"/>
      <c r="N1385" s="2"/>
      <c r="O1385" s="2"/>
      <c r="P1385" s="2"/>
      <c r="S1385" s="2"/>
      <c r="T1385" s="2"/>
      <c r="U1385" s="2"/>
      <c r="V1385" s="2"/>
      <c r="Y1385" s="2"/>
      <c r="Z1385" s="2"/>
      <c r="AA1385" s="2"/>
      <c r="AB1385" s="2"/>
      <c r="AC1385" s="2"/>
      <c r="AD1385" s="2"/>
      <c r="AG1385" s="27"/>
      <c r="AH1385" s="27"/>
      <c r="AI1385" s="27"/>
      <c r="AJ1385" s="27"/>
      <c r="AK1385" s="27"/>
      <c r="AL1385" s="27"/>
      <c r="AM1385" s="27"/>
      <c r="AN1385" s="4"/>
      <c r="AO1385" s="4"/>
    </row>
    <row r="1386" spans="1:41" s="5" customFormat="1" x14ac:dyDescent="0.25">
      <c r="A1386" s="8"/>
      <c r="C1386" s="2"/>
      <c r="D1386" s="2"/>
      <c r="E1386" s="8"/>
      <c r="M1386" s="2"/>
      <c r="N1386" s="2"/>
      <c r="O1386" s="2"/>
      <c r="P1386" s="2"/>
      <c r="S1386" s="2"/>
      <c r="T1386" s="2"/>
      <c r="U1386" s="2"/>
      <c r="V1386" s="2"/>
      <c r="Y1386" s="2"/>
      <c r="Z1386" s="2"/>
      <c r="AA1386" s="2"/>
      <c r="AB1386" s="2"/>
      <c r="AC1386" s="2"/>
      <c r="AD1386" s="2"/>
      <c r="AG1386" s="27"/>
      <c r="AH1386" s="27"/>
      <c r="AI1386" s="27"/>
      <c r="AJ1386" s="27"/>
      <c r="AK1386" s="27"/>
      <c r="AL1386" s="27"/>
      <c r="AM1386" s="27"/>
      <c r="AN1386" s="4"/>
      <c r="AO1386" s="4"/>
    </row>
    <row r="1387" spans="1:41" s="5" customFormat="1" x14ac:dyDescent="0.25">
      <c r="A1387" s="8"/>
      <c r="C1387" s="2"/>
      <c r="D1387" s="2"/>
      <c r="E1387" s="8"/>
      <c r="M1387" s="2"/>
      <c r="N1387" s="2"/>
      <c r="O1387" s="2"/>
      <c r="P1387" s="2"/>
      <c r="S1387" s="2"/>
      <c r="T1387" s="2"/>
      <c r="U1387" s="2"/>
      <c r="V1387" s="2"/>
      <c r="Y1387" s="2"/>
      <c r="Z1387" s="2"/>
      <c r="AA1387" s="2"/>
      <c r="AB1387" s="2"/>
      <c r="AC1387" s="2"/>
      <c r="AD1387" s="2"/>
      <c r="AG1387" s="27"/>
      <c r="AH1387" s="27"/>
      <c r="AI1387" s="27"/>
      <c r="AJ1387" s="27"/>
      <c r="AK1387" s="27"/>
      <c r="AL1387" s="27"/>
      <c r="AM1387" s="27"/>
      <c r="AN1387" s="4"/>
      <c r="AO1387" s="4"/>
    </row>
    <row r="1388" spans="1:41" s="5" customFormat="1" x14ac:dyDescent="0.25">
      <c r="A1388" s="8"/>
      <c r="C1388" s="2"/>
      <c r="D1388" s="2"/>
      <c r="E1388" s="8"/>
      <c r="M1388" s="2"/>
      <c r="N1388" s="2"/>
      <c r="O1388" s="2"/>
      <c r="P1388" s="2"/>
      <c r="S1388" s="2"/>
      <c r="T1388" s="2"/>
      <c r="U1388" s="2"/>
      <c r="V1388" s="2"/>
      <c r="Y1388" s="2"/>
      <c r="Z1388" s="2"/>
      <c r="AA1388" s="2"/>
      <c r="AB1388" s="2"/>
      <c r="AC1388" s="2"/>
      <c r="AD1388" s="2"/>
      <c r="AG1388" s="27"/>
      <c r="AH1388" s="27"/>
      <c r="AI1388" s="27"/>
      <c r="AJ1388" s="27"/>
      <c r="AK1388" s="27"/>
      <c r="AL1388" s="27"/>
      <c r="AM1388" s="27"/>
      <c r="AN1388" s="4"/>
      <c r="AO1388" s="4"/>
    </row>
    <row r="1389" spans="1:41" s="5" customFormat="1" x14ac:dyDescent="0.25">
      <c r="A1389" s="8"/>
      <c r="C1389" s="2"/>
      <c r="D1389" s="2"/>
      <c r="E1389" s="8"/>
      <c r="M1389" s="2"/>
      <c r="N1389" s="2"/>
      <c r="O1389" s="2"/>
      <c r="P1389" s="2"/>
      <c r="S1389" s="2"/>
      <c r="T1389" s="2"/>
      <c r="U1389" s="2"/>
      <c r="V1389" s="2"/>
      <c r="Y1389" s="2"/>
      <c r="Z1389" s="2"/>
      <c r="AA1389" s="2"/>
      <c r="AB1389" s="2"/>
      <c r="AC1389" s="2"/>
      <c r="AD1389" s="2"/>
      <c r="AG1389" s="27"/>
      <c r="AH1389" s="27"/>
      <c r="AI1389" s="27"/>
      <c r="AJ1389" s="27"/>
      <c r="AK1389" s="27"/>
      <c r="AL1389" s="27"/>
      <c r="AM1389" s="27"/>
      <c r="AN1389" s="4"/>
      <c r="AO1389" s="4"/>
    </row>
    <row r="1390" spans="1:41" s="5" customFormat="1" x14ac:dyDescent="0.25">
      <c r="A1390" s="8"/>
      <c r="C1390" s="2"/>
      <c r="D1390" s="2"/>
      <c r="E1390" s="8"/>
      <c r="M1390" s="2"/>
      <c r="N1390" s="2"/>
      <c r="O1390" s="2"/>
      <c r="P1390" s="2"/>
      <c r="S1390" s="2"/>
      <c r="T1390" s="2"/>
      <c r="U1390" s="2"/>
      <c r="V1390" s="2"/>
      <c r="Y1390" s="2"/>
      <c r="Z1390" s="2"/>
      <c r="AA1390" s="2"/>
      <c r="AB1390" s="2"/>
      <c r="AC1390" s="2"/>
      <c r="AD1390" s="2"/>
      <c r="AG1390" s="27"/>
      <c r="AH1390" s="27"/>
      <c r="AI1390" s="27"/>
      <c r="AJ1390" s="27"/>
      <c r="AK1390" s="27"/>
      <c r="AL1390" s="27"/>
      <c r="AM1390" s="27"/>
      <c r="AN1390" s="4"/>
      <c r="AO1390" s="4"/>
    </row>
    <row r="1391" spans="1:41" s="5" customFormat="1" x14ac:dyDescent="0.25">
      <c r="A1391" s="8"/>
      <c r="C1391" s="2"/>
      <c r="D1391" s="2"/>
      <c r="E1391" s="8"/>
      <c r="M1391" s="2"/>
      <c r="N1391" s="2"/>
      <c r="O1391" s="2"/>
      <c r="P1391" s="2"/>
      <c r="S1391" s="2"/>
      <c r="T1391" s="2"/>
      <c r="U1391" s="2"/>
      <c r="V1391" s="2"/>
      <c r="Y1391" s="2"/>
      <c r="Z1391" s="2"/>
      <c r="AA1391" s="2"/>
      <c r="AB1391" s="2"/>
      <c r="AC1391" s="2"/>
      <c r="AD1391" s="2"/>
      <c r="AG1391" s="27"/>
      <c r="AH1391" s="27"/>
      <c r="AI1391" s="27"/>
      <c r="AJ1391" s="27"/>
      <c r="AK1391" s="27"/>
      <c r="AL1391" s="27"/>
      <c r="AM1391" s="27"/>
      <c r="AN1391" s="4"/>
      <c r="AO1391" s="4"/>
    </row>
    <row r="1392" spans="1:41" s="5" customFormat="1" x14ac:dyDescent="0.25">
      <c r="A1392" s="8"/>
      <c r="C1392" s="2"/>
      <c r="D1392" s="2"/>
      <c r="E1392" s="8"/>
      <c r="M1392" s="2"/>
      <c r="N1392" s="2"/>
      <c r="O1392" s="2"/>
      <c r="P1392" s="2"/>
      <c r="S1392" s="2"/>
      <c r="T1392" s="2"/>
      <c r="U1392" s="2"/>
      <c r="V1392" s="2"/>
      <c r="Y1392" s="2"/>
      <c r="Z1392" s="2"/>
      <c r="AA1392" s="2"/>
      <c r="AB1392" s="2"/>
      <c r="AC1392" s="2"/>
      <c r="AD1392" s="2"/>
      <c r="AG1392" s="27"/>
      <c r="AH1392" s="27"/>
      <c r="AI1392" s="27"/>
      <c r="AJ1392" s="27"/>
      <c r="AK1392" s="27"/>
      <c r="AL1392" s="27"/>
      <c r="AM1392" s="27"/>
      <c r="AN1392" s="4"/>
      <c r="AO1392" s="4"/>
    </row>
    <row r="1393" spans="1:41" s="5" customFormat="1" x14ac:dyDescent="0.25">
      <c r="A1393" s="8"/>
      <c r="C1393" s="2"/>
      <c r="D1393" s="2"/>
      <c r="E1393" s="8"/>
      <c r="M1393" s="2"/>
      <c r="N1393" s="2"/>
      <c r="O1393" s="2"/>
      <c r="P1393" s="2"/>
      <c r="S1393" s="2"/>
      <c r="T1393" s="2"/>
      <c r="U1393" s="2"/>
      <c r="V1393" s="2"/>
      <c r="Y1393" s="2"/>
      <c r="Z1393" s="2"/>
      <c r="AA1393" s="2"/>
      <c r="AB1393" s="2"/>
      <c r="AC1393" s="2"/>
      <c r="AD1393" s="2"/>
      <c r="AG1393" s="27"/>
      <c r="AH1393" s="27"/>
      <c r="AI1393" s="27"/>
      <c r="AJ1393" s="27"/>
      <c r="AK1393" s="27"/>
      <c r="AL1393" s="27"/>
      <c r="AM1393" s="27"/>
      <c r="AN1393" s="4"/>
      <c r="AO1393" s="4"/>
    </row>
    <row r="1394" spans="1:41" s="5" customFormat="1" x14ac:dyDescent="0.25">
      <c r="A1394" s="8"/>
      <c r="C1394" s="2"/>
      <c r="D1394" s="2"/>
      <c r="E1394" s="8"/>
      <c r="M1394" s="2"/>
      <c r="N1394" s="2"/>
      <c r="O1394" s="2"/>
      <c r="P1394" s="2"/>
      <c r="S1394" s="2"/>
      <c r="T1394" s="2"/>
      <c r="U1394" s="2"/>
      <c r="V1394" s="2"/>
      <c r="Y1394" s="2"/>
      <c r="Z1394" s="2"/>
      <c r="AA1394" s="2"/>
      <c r="AB1394" s="2"/>
      <c r="AC1394" s="2"/>
      <c r="AD1394" s="2"/>
      <c r="AG1394" s="27"/>
      <c r="AH1394" s="27"/>
      <c r="AI1394" s="27"/>
      <c r="AJ1394" s="27"/>
      <c r="AK1394" s="27"/>
      <c r="AL1394" s="27"/>
      <c r="AM1394" s="27"/>
      <c r="AN1394" s="4"/>
      <c r="AO1394" s="4"/>
    </row>
    <row r="1395" spans="1:41" s="5" customFormat="1" x14ac:dyDescent="0.25">
      <c r="A1395" s="8"/>
      <c r="C1395" s="2"/>
      <c r="D1395" s="2"/>
      <c r="E1395" s="8"/>
      <c r="M1395" s="2"/>
      <c r="N1395" s="2"/>
      <c r="O1395" s="2"/>
      <c r="P1395" s="2"/>
      <c r="S1395" s="2"/>
      <c r="T1395" s="2"/>
      <c r="U1395" s="2"/>
      <c r="V1395" s="2"/>
      <c r="Y1395" s="2"/>
      <c r="Z1395" s="2"/>
      <c r="AA1395" s="2"/>
      <c r="AB1395" s="2"/>
      <c r="AC1395" s="2"/>
      <c r="AD1395" s="2"/>
      <c r="AG1395" s="27"/>
      <c r="AH1395" s="27"/>
      <c r="AI1395" s="27"/>
      <c r="AJ1395" s="27"/>
      <c r="AK1395" s="27"/>
      <c r="AL1395" s="27"/>
      <c r="AM1395" s="27"/>
      <c r="AN1395" s="4"/>
      <c r="AO1395" s="4"/>
    </row>
    <row r="1396" spans="1:41" s="5" customFormat="1" x14ac:dyDescent="0.25">
      <c r="A1396" s="8"/>
      <c r="C1396" s="2"/>
      <c r="D1396" s="2"/>
      <c r="E1396" s="8"/>
      <c r="M1396" s="2"/>
      <c r="N1396" s="2"/>
      <c r="O1396" s="2"/>
      <c r="P1396" s="2"/>
      <c r="S1396" s="2"/>
      <c r="T1396" s="2"/>
      <c r="U1396" s="2"/>
      <c r="V1396" s="2"/>
      <c r="Y1396" s="2"/>
      <c r="Z1396" s="2"/>
      <c r="AA1396" s="2"/>
      <c r="AB1396" s="2"/>
      <c r="AC1396" s="2"/>
      <c r="AD1396" s="2"/>
      <c r="AG1396" s="27"/>
      <c r="AH1396" s="27"/>
      <c r="AI1396" s="27"/>
      <c r="AJ1396" s="27"/>
      <c r="AK1396" s="27"/>
      <c r="AL1396" s="27"/>
      <c r="AM1396" s="27"/>
      <c r="AN1396" s="4"/>
      <c r="AO1396" s="4"/>
    </row>
    <row r="1397" spans="1:41" s="5" customFormat="1" x14ac:dyDescent="0.25">
      <c r="A1397" s="8"/>
      <c r="C1397" s="2"/>
      <c r="D1397" s="2"/>
      <c r="E1397" s="8"/>
      <c r="M1397" s="2"/>
      <c r="N1397" s="2"/>
      <c r="O1397" s="2"/>
      <c r="P1397" s="2"/>
      <c r="S1397" s="2"/>
      <c r="T1397" s="2"/>
      <c r="U1397" s="2"/>
      <c r="V1397" s="2"/>
      <c r="Y1397" s="2"/>
      <c r="Z1397" s="2"/>
      <c r="AA1397" s="2"/>
      <c r="AB1397" s="2"/>
      <c r="AC1397" s="2"/>
      <c r="AD1397" s="2"/>
      <c r="AG1397" s="27"/>
      <c r="AH1397" s="27"/>
      <c r="AI1397" s="27"/>
      <c r="AJ1397" s="27"/>
      <c r="AK1397" s="27"/>
      <c r="AL1397" s="27"/>
      <c r="AM1397" s="27"/>
      <c r="AN1397" s="4"/>
      <c r="AO1397" s="4"/>
    </row>
    <row r="1398" spans="1:41" s="5" customFormat="1" x14ac:dyDescent="0.25">
      <c r="A1398" s="8"/>
      <c r="C1398" s="2"/>
      <c r="D1398" s="2"/>
      <c r="E1398" s="8"/>
      <c r="M1398" s="2"/>
      <c r="N1398" s="2"/>
      <c r="O1398" s="2"/>
      <c r="P1398" s="2"/>
      <c r="S1398" s="2"/>
      <c r="T1398" s="2"/>
      <c r="U1398" s="2"/>
      <c r="V1398" s="2"/>
      <c r="Y1398" s="2"/>
      <c r="Z1398" s="2"/>
      <c r="AA1398" s="2"/>
      <c r="AB1398" s="2"/>
      <c r="AC1398" s="2"/>
      <c r="AD1398" s="2"/>
      <c r="AG1398" s="27"/>
      <c r="AH1398" s="27"/>
      <c r="AI1398" s="27"/>
      <c r="AJ1398" s="27"/>
      <c r="AK1398" s="27"/>
      <c r="AL1398" s="27"/>
      <c r="AM1398" s="27"/>
      <c r="AN1398" s="4"/>
      <c r="AO1398" s="4"/>
    </row>
    <row r="1399" spans="1:41" s="5" customFormat="1" x14ac:dyDescent="0.25">
      <c r="A1399" s="8"/>
      <c r="C1399" s="2"/>
      <c r="D1399" s="2"/>
      <c r="E1399" s="8"/>
      <c r="M1399" s="2"/>
      <c r="N1399" s="2"/>
      <c r="O1399" s="2"/>
      <c r="P1399" s="2"/>
      <c r="S1399" s="2"/>
      <c r="T1399" s="2"/>
      <c r="U1399" s="2"/>
      <c r="V1399" s="2"/>
      <c r="Y1399" s="2"/>
      <c r="Z1399" s="2"/>
      <c r="AA1399" s="2"/>
      <c r="AB1399" s="2"/>
      <c r="AC1399" s="2"/>
      <c r="AD1399" s="2"/>
      <c r="AG1399" s="27"/>
      <c r="AH1399" s="27"/>
      <c r="AI1399" s="27"/>
      <c r="AJ1399" s="27"/>
      <c r="AK1399" s="27"/>
      <c r="AL1399" s="27"/>
      <c r="AM1399" s="27"/>
      <c r="AN1399" s="4"/>
      <c r="AO1399" s="4"/>
    </row>
    <row r="1400" spans="1:41" s="5" customFormat="1" x14ac:dyDescent="0.25">
      <c r="A1400" s="8"/>
      <c r="C1400" s="2"/>
      <c r="D1400" s="2"/>
      <c r="E1400" s="8"/>
      <c r="M1400" s="2"/>
      <c r="N1400" s="2"/>
      <c r="O1400" s="2"/>
      <c r="P1400" s="2"/>
      <c r="S1400" s="2"/>
      <c r="T1400" s="2"/>
      <c r="U1400" s="2"/>
      <c r="V1400" s="2"/>
      <c r="Y1400" s="2"/>
      <c r="Z1400" s="2"/>
      <c r="AA1400" s="2"/>
      <c r="AB1400" s="2"/>
      <c r="AC1400" s="2"/>
      <c r="AD1400" s="2"/>
      <c r="AG1400" s="27"/>
      <c r="AH1400" s="27"/>
      <c r="AI1400" s="27"/>
      <c r="AJ1400" s="27"/>
      <c r="AK1400" s="27"/>
      <c r="AL1400" s="27"/>
      <c r="AM1400" s="27"/>
      <c r="AN1400" s="4"/>
      <c r="AO1400" s="4"/>
    </row>
    <row r="1401" spans="1:41" s="5" customFormat="1" x14ac:dyDescent="0.25">
      <c r="A1401" s="8"/>
      <c r="C1401" s="2"/>
      <c r="D1401" s="2"/>
      <c r="E1401" s="8"/>
      <c r="M1401" s="2"/>
      <c r="N1401" s="2"/>
      <c r="O1401" s="2"/>
      <c r="P1401" s="2"/>
      <c r="S1401" s="2"/>
      <c r="T1401" s="2"/>
      <c r="U1401" s="2"/>
      <c r="V1401" s="2"/>
      <c r="Y1401" s="2"/>
      <c r="Z1401" s="2"/>
      <c r="AA1401" s="2"/>
      <c r="AB1401" s="2"/>
      <c r="AC1401" s="2"/>
      <c r="AD1401" s="2"/>
      <c r="AG1401" s="27"/>
      <c r="AH1401" s="27"/>
      <c r="AI1401" s="27"/>
      <c r="AJ1401" s="27"/>
      <c r="AK1401" s="27"/>
      <c r="AL1401" s="27"/>
      <c r="AM1401" s="27"/>
      <c r="AN1401" s="4"/>
      <c r="AO1401" s="4"/>
    </row>
    <row r="1402" spans="1:41" s="5" customFormat="1" x14ac:dyDescent="0.25">
      <c r="A1402" s="8"/>
      <c r="C1402" s="2"/>
      <c r="D1402" s="2"/>
      <c r="E1402" s="8"/>
      <c r="M1402" s="2"/>
      <c r="N1402" s="2"/>
      <c r="O1402" s="2"/>
      <c r="P1402" s="2"/>
      <c r="S1402" s="2"/>
      <c r="T1402" s="2"/>
      <c r="U1402" s="2"/>
      <c r="V1402" s="2"/>
      <c r="Y1402" s="2"/>
      <c r="Z1402" s="2"/>
      <c r="AA1402" s="2"/>
      <c r="AB1402" s="2"/>
      <c r="AC1402" s="2"/>
      <c r="AD1402" s="2"/>
      <c r="AG1402" s="27"/>
      <c r="AH1402" s="27"/>
      <c r="AI1402" s="27"/>
      <c r="AJ1402" s="27"/>
      <c r="AK1402" s="27"/>
      <c r="AL1402" s="27"/>
      <c r="AM1402" s="27"/>
      <c r="AN1402" s="4"/>
      <c r="AO1402" s="4"/>
    </row>
    <row r="1403" spans="1:41" s="5" customFormat="1" x14ac:dyDescent="0.25">
      <c r="A1403" s="8"/>
      <c r="C1403" s="2"/>
      <c r="D1403" s="2"/>
      <c r="E1403" s="8"/>
      <c r="M1403" s="2"/>
      <c r="N1403" s="2"/>
      <c r="O1403" s="2"/>
      <c r="P1403" s="2"/>
      <c r="S1403" s="2"/>
      <c r="T1403" s="2"/>
      <c r="U1403" s="2"/>
      <c r="V1403" s="2"/>
      <c r="Y1403" s="2"/>
      <c r="Z1403" s="2"/>
      <c r="AA1403" s="2"/>
      <c r="AB1403" s="2"/>
      <c r="AC1403" s="2"/>
      <c r="AD1403" s="2"/>
      <c r="AG1403" s="27"/>
      <c r="AH1403" s="27"/>
      <c r="AI1403" s="27"/>
      <c r="AJ1403" s="27"/>
      <c r="AK1403" s="27"/>
      <c r="AL1403" s="27"/>
      <c r="AM1403" s="27"/>
      <c r="AN1403" s="4"/>
      <c r="AO1403" s="4"/>
    </row>
    <row r="1404" spans="1:41" s="5" customFormat="1" x14ac:dyDescent="0.25">
      <c r="A1404" s="8"/>
      <c r="C1404" s="2"/>
      <c r="D1404" s="2"/>
      <c r="E1404" s="8"/>
      <c r="M1404" s="2"/>
      <c r="N1404" s="2"/>
      <c r="O1404" s="2"/>
      <c r="P1404" s="2"/>
      <c r="S1404" s="2"/>
      <c r="T1404" s="2"/>
      <c r="U1404" s="2"/>
      <c r="V1404" s="2"/>
      <c r="Y1404" s="2"/>
      <c r="Z1404" s="2"/>
      <c r="AA1404" s="2"/>
      <c r="AB1404" s="2"/>
      <c r="AC1404" s="2"/>
      <c r="AD1404" s="2"/>
      <c r="AG1404" s="27"/>
      <c r="AH1404" s="27"/>
      <c r="AI1404" s="27"/>
      <c r="AJ1404" s="27"/>
      <c r="AK1404" s="27"/>
      <c r="AL1404" s="27"/>
      <c r="AM1404" s="27"/>
      <c r="AN1404" s="4"/>
      <c r="AO1404" s="4"/>
    </row>
    <row r="1405" spans="1:41" s="5" customFormat="1" x14ac:dyDescent="0.25">
      <c r="A1405" s="8"/>
      <c r="C1405" s="2"/>
      <c r="D1405" s="2"/>
      <c r="E1405" s="8"/>
      <c r="M1405" s="2"/>
      <c r="N1405" s="2"/>
      <c r="O1405" s="2"/>
      <c r="P1405" s="2"/>
      <c r="S1405" s="2"/>
      <c r="T1405" s="2"/>
      <c r="U1405" s="2"/>
      <c r="V1405" s="2"/>
      <c r="Y1405" s="2"/>
      <c r="Z1405" s="2"/>
      <c r="AA1405" s="2"/>
      <c r="AB1405" s="2"/>
      <c r="AC1405" s="2"/>
      <c r="AD1405" s="2"/>
      <c r="AG1405" s="27"/>
      <c r="AH1405" s="27"/>
      <c r="AI1405" s="27"/>
      <c r="AJ1405" s="27"/>
      <c r="AK1405" s="27"/>
      <c r="AL1405" s="27"/>
      <c r="AM1405" s="27"/>
      <c r="AN1405" s="4"/>
      <c r="AO1405" s="4"/>
    </row>
    <row r="1406" spans="1:41" s="5" customFormat="1" x14ac:dyDescent="0.25">
      <c r="A1406" s="8"/>
      <c r="C1406" s="2"/>
      <c r="D1406" s="2"/>
      <c r="E1406" s="8"/>
      <c r="M1406" s="2"/>
      <c r="N1406" s="2"/>
      <c r="O1406" s="2"/>
      <c r="P1406" s="2"/>
      <c r="S1406" s="2"/>
      <c r="T1406" s="2"/>
      <c r="U1406" s="2"/>
      <c r="V1406" s="2"/>
      <c r="Y1406" s="2"/>
      <c r="Z1406" s="2"/>
      <c r="AA1406" s="2"/>
      <c r="AB1406" s="2"/>
      <c r="AC1406" s="2"/>
      <c r="AD1406" s="2"/>
      <c r="AG1406" s="27"/>
      <c r="AH1406" s="27"/>
      <c r="AI1406" s="27"/>
      <c r="AJ1406" s="27"/>
      <c r="AK1406" s="27"/>
      <c r="AL1406" s="27"/>
      <c r="AM1406" s="27"/>
      <c r="AN1406" s="4"/>
      <c r="AO1406" s="4"/>
    </row>
    <row r="1407" spans="1:41" s="5" customFormat="1" x14ac:dyDescent="0.25">
      <c r="A1407" s="8"/>
      <c r="C1407" s="2"/>
      <c r="D1407" s="2"/>
      <c r="E1407" s="8"/>
      <c r="M1407" s="2"/>
      <c r="N1407" s="2"/>
      <c r="O1407" s="2"/>
      <c r="P1407" s="2"/>
      <c r="S1407" s="2"/>
      <c r="T1407" s="2"/>
      <c r="U1407" s="2"/>
      <c r="V1407" s="2"/>
      <c r="Y1407" s="2"/>
      <c r="Z1407" s="2"/>
      <c r="AA1407" s="2"/>
      <c r="AB1407" s="2"/>
      <c r="AC1407" s="2"/>
      <c r="AD1407" s="2"/>
      <c r="AG1407" s="27"/>
      <c r="AH1407" s="27"/>
      <c r="AI1407" s="27"/>
      <c r="AJ1407" s="27"/>
      <c r="AK1407" s="27"/>
      <c r="AL1407" s="27"/>
      <c r="AM1407" s="27"/>
      <c r="AN1407" s="4"/>
      <c r="AO1407" s="4"/>
    </row>
    <row r="1408" spans="1:41" s="5" customFormat="1" x14ac:dyDescent="0.25">
      <c r="A1408" s="8"/>
      <c r="C1408" s="2"/>
      <c r="D1408" s="2"/>
      <c r="E1408" s="8"/>
      <c r="M1408" s="2"/>
      <c r="N1408" s="2"/>
      <c r="O1408" s="2"/>
      <c r="P1408" s="2"/>
      <c r="S1408" s="2"/>
      <c r="T1408" s="2"/>
      <c r="U1408" s="2"/>
      <c r="V1408" s="2"/>
      <c r="Y1408" s="2"/>
      <c r="Z1408" s="2"/>
      <c r="AA1408" s="2"/>
      <c r="AB1408" s="2"/>
      <c r="AC1408" s="2"/>
      <c r="AD1408" s="2"/>
      <c r="AG1408" s="27"/>
      <c r="AH1408" s="27"/>
      <c r="AI1408" s="27"/>
      <c r="AJ1408" s="27"/>
      <c r="AK1408" s="27"/>
      <c r="AL1408" s="27"/>
      <c r="AM1408" s="27"/>
      <c r="AN1408" s="4"/>
      <c r="AO1408" s="4"/>
    </row>
    <row r="1409" spans="1:41" s="5" customFormat="1" x14ac:dyDescent="0.25">
      <c r="A1409" s="8"/>
      <c r="C1409" s="2"/>
      <c r="D1409" s="2"/>
      <c r="E1409" s="8"/>
      <c r="M1409" s="2"/>
      <c r="N1409" s="2"/>
      <c r="O1409" s="2"/>
      <c r="P1409" s="2"/>
      <c r="S1409" s="2"/>
      <c r="T1409" s="2"/>
      <c r="U1409" s="2"/>
      <c r="V1409" s="2"/>
      <c r="Y1409" s="2"/>
      <c r="Z1409" s="2"/>
      <c r="AA1409" s="2"/>
      <c r="AB1409" s="2"/>
      <c r="AC1409" s="2"/>
      <c r="AD1409" s="2"/>
      <c r="AG1409" s="27"/>
      <c r="AH1409" s="27"/>
      <c r="AI1409" s="27"/>
      <c r="AJ1409" s="27"/>
      <c r="AK1409" s="27"/>
      <c r="AL1409" s="27"/>
      <c r="AM1409" s="27"/>
      <c r="AN1409" s="4"/>
      <c r="AO1409" s="4"/>
    </row>
    <row r="1410" spans="1:41" s="5" customFormat="1" x14ac:dyDescent="0.25">
      <c r="A1410" s="8"/>
      <c r="C1410" s="2"/>
      <c r="D1410" s="2"/>
      <c r="E1410" s="8"/>
      <c r="M1410" s="2"/>
      <c r="N1410" s="2"/>
      <c r="O1410" s="2"/>
      <c r="P1410" s="2"/>
      <c r="S1410" s="2"/>
      <c r="T1410" s="2"/>
      <c r="U1410" s="2"/>
      <c r="V1410" s="2"/>
      <c r="Y1410" s="2"/>
      <c r="Z1410" s="2"/>
      <c r="AA1410" s="2"/>
      <c r="AB1410" s="2"/>
      <c r="AC1410" s="2"/>
      <c r="AD1410" s="2"/>
      <c r="AG1410" s="27"/>
      <c r="AH1410" s="27"/>
      <c r="AI1410" s="27"/>
      <c r="AJ1410" s="27"/>
      <c r="AK1410" s="27"/>
      <c r="AL1410" s="27"/>
      <c r="AM1410" s="27"/>
      <c r="AN1410" s="4"/>
      <c r="AO1410" s="4"/>
    </row>
    <row r="1411" spans="1:41" s="5" customFormat="1" x14ac:dyDescent="0.25">
      <c r="A1411" s="8"/>
      <c r="C1411" s="2"/>
      <c r="D1411" s="2"/>
      <c r="E1411" s="8"/>
      <c r="M1411" s="2"/>
      <c r="N1411" s="2"/>
      <c r="O1411" s="2"/>
      <c r="P1411" s="2"/>
      <c r="S1411" s="2"/>
      <c r="T1411" s="2"/>
      <c r="U1411" s="2"/>
      <c r="V1411" s="2"/>
      <c r="Y1411" s="2"/>
      <c r="Z1411" s="2"/>
      <c r="AA1411" s="2"/>
      <c r="AB1411" s="2"/>
      <c r="AC1411" s="2"/>
      <c r="AD1411" s="2"/>
      <c r="AG1411" s="27"/>
      <c r="AH1411" s="27"/>
      <c r="AI1411" s="27"/>
      <c r="AJ1411" s="27"/>
      <c r="AK1411" s="27"/>
      <c r="AL1411" s="27"/>
      <c r="AM1411" s="27"/>
      <c r="AN1411" s="4"/>
      <c r="AO1411" s="4"/>
    </row>
    <row r="1412" spans="1:41" s="5" customFormat="1" x14ac:dyDescent="0.25">
      <c r="A1412" s="8"/>
      <c r="C1412" s="2"/>
      <c r="D1412" s="2"/>
      <c r="E1412" s="8"/>
      <c r="M1412" s="2"/>
      <c r="N1412" s="2"/>
      <c r="O1412" s="2"/>
      <c r="P1412" s="2"/>
      <c r="S1412" s="2"/>
      <c r="T1412" s="2"/>
      <c r="U1412" s="2"/>
      <c r="V1412" s="2"/>
      <c r="Y1412" s="2"/>
      <c r="Z1412" s="2"/>
      <c r="AA1412" s="2"/>
      <c r="AB1412" s="2"/>
      <c r="AC1412" s="2"/>
      <c r="AD1412" s="2"/>
      <c r="AG1412" s="27"/>
      <c r="AH1412" s="27"/>
      <c r="AI1412" s="27"/>
      <c r="AJ1412" s="27"/>
      <c r="AK1412" s="27"/>
      <c r="AL1412" s="27"/>
      <c r="AM1412" s="27"/>
      <c r="AN1412" s="4"/>
      <c r="AO1412" s="4"/>
    </row>
    <row r="1413" spans="1:41" s="5" customFormat="1" x14ac:dyDescent="0.25">
      <c r="A1413" s="8"/>
      <c r="C1413" s="2"/>
      <c r="D1413" s="2"/>
      <c r="E1413" s="8"/>
      <c r="M1413" s="2"/>
      <c r="N1413" s="2"/>
      <c r="O1413" s="2"/>
      <c r="P1413" s="2"/>
      <c r="S1413" s="2"/>
      <c r="T1413" s="2"/>
      <c r="U1413" s="2"/>
      <c r="V1413" s="2"/>
      <c r="Y1413" s="2"/>
      <c r="Z1413" s="2"/>
      <c r="AA1413" s="2"/>
      <c r="AB1413" s="2"/>
      <c r="AC1413" s="2"/>
      <c r="AD1413" s="2"/>
      <c r="AG1413" s="27"/>
      <c r="AH1413" s="27"/>
      <c r="AI1413" s="27"/>
      <c r="AJ1413" s="27"/>
      <c r="AK1413" s="27"/>
      <c r="AL1413" s="27"/>
      <c r="AM1413" s="27"/>
      <c r="AN1413" s="4"/>
      <c r="AO1413" s="4"/>
    </row>
    <row r="1414" spans="1:41" s="5" customFormat="1" x14ac:dyDescent="0.25">
      <c r="A1414" s="8"/>
      <c r="C1414" s="2"/>
      <c r="D1414" s="2"/>
      <c r="E1414" s="8"/>
      <c r="M1414" s="2"/>
      <c r="N1414" s="2"/>
      <c r="O1414" s="2"/>
      <c r="P1414" s="2"/>
      <c r="S1414" s="2"/>
      <c r="T1414" s="2"/>
      <c r="U1414" s="2"/>
      <c r="V1414" s="2"/>
      <c r="Y1414" s="2"/>
      <c r="Z1414" s="2"/>
      <c r="AA1414" s="2"/>
      <c r="AB1414" s="2"/>
      <c r="AC1414" s="2"/>
      <c r="AD1414" s="2"/>
      <c r="AG1414" s="27"/>
      <c r="AH1414" s="27"/>
      <c r="AI1414" s="27"/>
      <c r="AJ1414" s="27"/>
      <c r="AK1414" s="27"/>
      <c r="AL1414" s="27"/>
      <c r="AM1414" s="27"/>
      <c r="AN1414" s="4"/>
      <c r="AO1414" s="4"/>
    </row>
    <row r="1415" spans="1:41" s="5" customFormat="1" x14ac:dyDescent="0.25">
      <c r="A1415" s="8"/>
      <c r="C1415" s="2"/>
      <c r="D1415" s="2"/>
      <c r="E1415" s="8"/>
      <c r="M1415" s="2"/>
      <c r="N1415" s="2"/>
      <c r="O1415" s="2"/>
      <c r="P1415" s="2"/>
      <c r="S1415" s="2"/>
      <c r="T1415" s="2"/>
      <c r="U1415" s="2"/>
      <c r="V1415" s="2"/>
      <c r="Y1415" s="2"/>
      <c r="Z1415" s="2"/>
      <c r="AA1415" s="2"/>
      <c r="AB1415" s="2"/>
      <c r="AC1415" s="2"/>
      <c r="AD1415" s="2"/>
      <c r="AG1415" s="27"/>
      <c r="AH1415" s="27"/>
      <c r="AI1415" s="27"/>
      <c r="AJ1415" s="27"/>
      <c r="AK1415" s="27"/>
      <c r="AL1415" s="27"/>
      <c r="AM1415" s="27"/>
      <c r="AN1415" s="4"/>
      <c r="AO1415" s="4"/>
    </row>
    <row r="1416" spans="1:41" s="5" customFormat="1" x14ac:dyDescent="0.25">
      <c r="A1416" s="8"/>
      <c r="C1416" s="2"/>
      <c r="D1416" s="2"/>
      <c r="E1416" s="8"/>
      <c r="M1416" s="2"/>
      <c r="N1416" s="2"/>
      <c r="O1416" s="2"/>
      <c r="P1416" s="2"/>
      <c r="S1416" s="2"/>
      <c r="T1416" s="2"/>
      <c r="U1416" s="2"/>
      <c r="V1416" s="2"/>
      <c r="Y1416" s="2"/>
      <c r="Z1416" s="2"/>
      <c r="AA1416" s="2"/>
      <c r="AB1416" s="2"/>
      <c r="AC1416" s="2"/>
      <c r="AD1416" s="2"/>
      <c r="AG1416" s="27"/>
      <c r="AH1416" s="27"/>
      <c r="AI1416" s="27"/>
      <c r="AJ1416" s="27"/>
      <c r="AK1416" s="27"/>
      <c r="AL1416" s="27"/>
      <c r="AM1416" s="27"/>
      <c r="AN1416" s="4"/>
      <c r="AO1416" s="4"/>
    </row>
    <row r="1417" spans="1:41" s="5" customFormat="1" x14ac:dyDescent="0.25">
      <c r="A1417" s="8"/>
      <c r="C1417" s="2"/>
      <c r="D1417" s="2"/>
      <c r="E1417" s="8"/>
      <c r="M1417" s="2"/>
      <c r="N1417" s="2"/>
      <c r="O1417" s="2"/>
      <c r="P1417" s="2"/>
      <c r="S1417" s="2"/>
      <c r="T1417" s="2"/>
      <c r="U1417" s="2"/>
      <c r="V1417" s="2"/>
      <c r="Y1417" s="2"/>
      <c r="Z1417" s="2"/>
      <c r="AA1417" s="2"/>
      <c r="AB1417" s="2"/>
      <c r="AC1417" s="2"/>
      <c r="AD1417" s="2"/>
      <c r="AG1417" s="27"/>
      <c r="AH1417" s="27"/>
      <c r="AI1417" s="27"/>
      <c r="AJ1417" s="27"/>
      <c r="AK1417" s="27"/>
      <c r="AL1417" s="27"/>
      <c r="AM1417" s="27"/>
      <c r="AN1417" s="4"/>
      <c r="AO1417" s="4"/>
    </row>
    <row r="1418" spans="1:41" s="5" customFormat="1" x14ac:dyDescent="0.25">
      <c r="A1418" s="8"/>
      <c r="C1418" s="2"/>
      <c r="D1418" s="2"/>
      <c r="E1418" s="8"/>
      <c r="M1418" s="2"/>
      <c r="N1418" s="2"/>
      <c r="O1418" s="2"/>
      <c r="P1418" s="2"/>
      <c r="S1418" s="2"/>
      <c r="T1418" s="2"/>
      <c r="U1418" s="2"/>
      <c r="V1418" s="2"/>
      <c r="Y1418" s="2"/>
      <c r="Z1418" s="2"/>
      <c r="AA1418" s="2"/>
      <c r="AB1418" s="2"/>
      <c r="AC1418" s="2"/>
      <c r="AD1418" s="2"/>
      <c r="AG1418" s="27"/>
      <c r="AH1418" s="27"/>
      <c r="AI1418" s="27"/>
      <c r="AJ1418" s="27"/>
      <c r="AK1418" s="27"/>
      <c r="AL1418" s="27"/>
      <c r="AM1418" s="27"/>
      <c r="AN1418" s="4"/>
      <c r="AO1418" s="4"/>
    </row>
    <row r="1419" spans="1:41" s="5" customFormat="1" x14ac:dyDescent="0.25">
      <c r="A1419" s="8"/>
      <c r="C1419" s="2"/>
      <c r="D1419" s="2"/>
      <c r="E1419" s="8"/>
      <c r="M1419" s="2"/>
      <c r="N1419" s="2"/>
      <c r="O1419" s="2"/>
      <c r="P1419" s="2"/>
      <c r="S1419" s="2"/>
      <c r="T1419" s="2"/>
      <c r="U1419" s="2"/>
      <c r="V1419" s="2"/>
      <c r="Y1419" s="2"/>
      <c r="Z1419" s="2"/>
      <c r="AA1419" s="2"/>
      <c r="AB1419" s="2"/>
      <c r="AC1419" s="2"/>
      <c r="AD1419" s="2"/>
      <c r="AG1419" s="27"/>
      <c r="AH1419" s="27"/>
      <c r="AI1419" s="27"/>
      <c r="AJ1419" s="27"/>
      <c r="AK1419" s="27"/>
      <c r="AL1419" s="27"/>
      <c r="AM1419" s="27"/>
      <c r="AN1419" s="4"/>
      <c r="AO1419" s="4"/>
    </row>
    <row r="1420" spans="1:41" s="5" customFormat="1" x14ac:dyDescent="0.25">
      <c r="A1420" s="8"/>
      <c r="C1420" s="2"/>
      <c r="D1420" s="2"/>
      <c r="E1420" s="8"/>
      <c r="M1420" s="2"/>
      <c r="N1420" s="2"/>
      <c r="O1420" s="2"/>
      <c r="P1420" s="2"/>
      <c r="S1420" s="2"/>
      <c r="T1420" s="2"/>
      <c r="U1420" s="2"/>
      <c r="V1420" s="2"/>
      <c r="Y1420" s="2"/>
      <c r="Z1420" s="2"/>
      <c r="AA1420" s="2"/>
      <c r="AB1420" s="2"/>
      <c r="AC1420" s="2"/>
      <c r="AD1420" s="2"/>
      <c r="AG1420" s="27"/>
      <c r="AH1420" s="27"/>
      <c r="AI1420" s="27"/>
      <c r="AJ1420" s="27"/>
      <c r="AK1420" s="27"/>
      <c r="AL1420" s="27"/>
      <c r="AM1420" s="27"/>
      <c r="AN1420" s="4"/>
      <c r="AO1420" s="4"/>
    </row>
    <row r="1421" spans="1:41" s="5" customFormat="1" x14ac:dyDescent="0.25">
      <c r="A1421" s="8"/>
      <c r="C1421" s="2"/>
      <c r="D1421" s="2"/>
      <c r="E1421" s="8"/>
      <c r="M1421" s="2"/>
      <c r="N1421" s="2"/>
      <c r="O1421" s="2"/>
      <c r="P1421" s="2"/>
      <c r="S1421" s="2"/>
      <c r="T1421" s="2"/>
      <c r="U1421" s="2"/>
      <c r="V1421" s="2"/>
      <c r="Y1421" s="2"/>
      <c r="Z1421" s="2"/>
      <c r="AA1421" s="2"/>
      <c r="AB1421" s="2"/>
      <c r="AC1421" s="2"/>
      <c r="AD1421" s="2"/>
      <c r="AG1421" s="27"/>
      <c r="AH1421" s="27"/>
      <c r="AI1421" s="27"/>
      <c r="AJ1421" s="27"/>
      <c r="AK1421" s="27"/>
      <c r="AL1421" s="27"/>
      <c r="AM1421" s="27"/>
      <c r="AN1421" s="4"/>
      <c r="AO1421" s="4"/>
    </row>
    <row r="1422" spans="1:41" s="5" customFormat="1" x14ac:dyDescent="0.25">
      <c r="A1422" s="8"/>
      <c r="C1422" s="2"/>
      <c r="D1422" s="2"/>
      <c r="E1422" s="8"/>
      <c r="M1422" s="2"/>
      <c r="N1422" s="2"/>
      <c r="O1422" s="2"/>
      <c r="P1422" s="2"/>
      <c r="S1422" s="2"/>
      <c r="T1422" s="2"/>
      <c r="U1422" s="2"/>
      <c r="V1422" s="2"/>
      <c r="Y1422" s="2"/>
      <c r="Z1422" s="2"/>
      <c r="AA1422" s="2"/>
      <c r="AB1422" s="2"/>
      <c r="AC1422" s="2"/>
      <c r="AD1422" s="2"/>
      <c r="AG1422" s="27"/>
      <c r="AH1422" s="27"/>
      <c r="AI1422" s="27"/>
      <c r="AJ1422" s="27"/>
      <c r="AK1422" s="27"/>
      <c r="AL1422" s="27"/>
      <c r="AM1422" s="27"/>
      <c r="AN1422" s="4"/>
      <c r="AO1422" s="4"/>
    </row>
    <row r="1423" spans="1:41" s="5" customFormat="1" x14ac:dyDescent="0.25">
      <c r="A1423" s="8"/>
      <c r="C1423" s="2"/>
      <c r="D1423" s="2"/>
      <c r="E1423" s="8"/>
      <c r="M1423" s="2"/>
      <c r="N1423" s="2"/>
      <c r="O1423" s="2"/>
      <c r="P1423" s="2"/>
      <c r="S1423" s="2"/>
      <c r="T1423" s="2"/>
      <c r="U1423" s="2"/>
      <c r="V1423" s="2"/>
      <c r="Y1423" s="2"/>
      <c r="Z1423" s="2"/>
      <c r="AA1423" s="2"/>
      <c r="AB1423" s="2"/>
      <c r="AC1423" s="2"/>
      <c r="AD1423" s="2"/>
      <c r="AG1423" s="27"/>
      <c r="AH1423" s="27"/>
      <c r="AI1423" s="27"/>
      <c r="AJ1423" s="27"/>
      <c r="AK1423" s="27"/>
      <c r="AL1423" s="27"/>
      <c r="AM1423" s="27"/>
      <c r="AN1423" s="4"/>
      <c r="AO1423" s="4"/>
    </row>
    <row r="1424" spans="1:41" s="5" customFormat="1" x14ac:dyDescent="0.25">
      <c r="A1424" s="8"/>
      <c r="C1424" s="2"/>
      <c r="D1424" s="2"/>
      <c r="E1424" s="8"/>
      <c r="M1424" s="2"/>
      <c r="N1424" s="2"/>
      <c r="O1424" s="2"/>
      <c r="P1424" s="2"/>
      <c r="S1424" s="2"/>
      <c r="T1424" s="2"/>
      <c r="U1424" s="2"/>
      <c r="V1424" s="2"/>
      <c r="Y1424" s="2"/>
      <c r="Z1424" s="2"/>
      <c r="AA1424" s="2"/>
      <c r="AB1424" s="2"/>
      <c r="AC1424" s="2"/>
      <c r="AD1424" s="2"/>
      <c r="AG1424" s="27"/>
      <c r="AH1424" s="27"/>
      <c r="AI1424" s="27"/>
      <c r="AJ1424" s="27"/>
      <c r="AK1424" s="27"/>
      <c r="AL1424" s="27"/>
      <c r="AM1424" s="27"/>
      <c r="AN1424" s="4"/>
      <c r="AO1424" s="4"/>
    </row>
    <row r="1425" spans="1:41" s="5" customFormat="1" x14ac:dyDescent="0.25">
      <c r="A1425" s="8"/>
      <c r="C1425" s="2"/>
      <c r="D1425" s="2"/>
      <c r="E1425" s="8"/>
      <c r="M1425" s="2"/>
      <c r="N1425" s="2"/>
      <c r="O1425" s="2"/>
      <c r="P1425" s="2"/>
      <c r="S1425" s="2"/>
      <c r="T1425" s="2"/>
      <c r="U1425" s="2"/>
      <c r="V1425" s="2"/>
      <c r="Y1425" s="2"/>
      <c r="Z1425" s="2"/>
      <c r="AA1425" s="2"/>
      <c r="AB1425" s="2"/>
      <c r="AC1425" s="2"/>
      <c r="AD1425" s="2"/>
      <c r="AG1425" s="27"/>
      <c r="AH1425" s="27"/>
      <c r="AI1425" s="27"/>
      <c r="AJ1425" s="27"/>
      <c r="AK1425" s="27"/>
      <c r="AL1425" s="27"/>
      <c r="AM1425" s="27"/>
      <c r="AN1425" s="4"/>
      <c r="AO1425" s="4"/>
    </row>
    <row r="1426" spans="1:41" s="5" customFormat="1" x14ac:dyDescent="0.25">
      <c r="A1426" s="8"/>
      <c r="C1426" s="2"/>
      <c r="D1426" s="2"/>
      <c r="E1426" s="8"/>
      <c r="M1426" s="2"/>
      <c r="N1426" s="2"/>
      <c r="O1426" s="2"/>
      <c r="P1426" s="2"/>
      <c r="S1426" s="2"/>
      <c r="T1426" s="2"/>
      <c r="U1426" s="2"/>
      <c r="V1426" s="2"/>
      <c r="Y1426" s="2"/>
      <c r="Z1426" s="2"/>
      <c r="AA1426" s="2"/>
      <c r="AB1426" s="2"/>
      <c r="AC1426" s="2"/>
      <c r="AD1426" s="2"/>
      <c r="AG1426" s="27"/>
      <c r="AH1426" s="27"/>
      <c r="AI1426" s="27"/>
      <c r="AJ1426" s="27"/>
      <c r="AK1426" s="27"/>
      <c r="AL1426" s="27"/>
      <c r="AM1426" s="27"/>
      <c r="AN1426" s="4"/>
      <c r="AO1426" s="4"/>
    </row>
    <row r="1427" spans="1:41" s="5" customFormat="1" x14ac:dyDescent="0.25">
      <c r="A1427" s="8"/>
      <c r="C1427" s="2"/>
      <c r="D1427" s="2"/>
      <c r="E1427" s="8"/>
      <c r="M1427" s="2"/>
      <c r="N1427" s="2"/>
      <c r="O1427" s="2"/>
      <c r="P1427" s="2"/>
      <c r="S1427" s="2"/>
      <c r="T1427" s="2"/>
      <c r="U1427" s="2"/>
      <c r="V1427" s="2"/>
      <c r="Y1427" s="2"/>
      <c r="Z1427" s="2"/>
      <c r="AA1427" s="2"/>
      <c r="AB1427" s="2"/>
      <c r="AC1427" s="2"/>
      <c r="AD1427" s="2"/>
      <c r="AG1427" s="27"/>
      <c r="AH1427" s="27"/>
      <c r="AI1427" s="27"/>
      <c r="AJ1427" s="27"/>
      <c r="AK1427" s="27"/>
      <c r="AL1427" s="27"/>
      <c r="AM1427" s="27"/>
      <c r="AN1427" s="4"/>
      <c r="AO1427" s="4"/>
    </row>
    <row r="1428" spans="1:41" s="5" customFormat="1" x14ac:dyDescent="0.25">
      <c r="A1428" s="8"/>
      <c r="C1428" s="2"/>
      <c r="D1428" s="2"/>
      <c r="E1428" s="8"/>
      <c r="M1428" s="2"/>
      <c r="N1428" s="2"/>
      <c r="O1428" s="2"/>
      <c r="P1428" s="2"/>
      <c r="S1428" s="2"/>
      <c r="T1428" s="2"/>
      <c r="U1428" s="2"/>
      <c r="V1428" s="2"/>
      <c r="Y1428" s="2"/>
      <c r="Z1428" s="2"/>
      <c r="AA1428" s="2"/>
      <c r="AB1428" s="2"/>
      <c r="AC1428" s="2"/>
      <c r="AD1428" s="2"/>
      <c r="AG1428" s="27"/>
      <c r="AH1428" s="27"/>
      <c r="AI1428" s="27"/>
      <c r="AJ1428" s="27"/>
      <c r="AK1428" s="27"/>
      <c r="AL1428" s="27"/>
      <c r="AM1428" s="27"/>
      <c r="AN1428" s="4"/>
      <c r="AO1428" s="4"/>
    </row>
    <row r="1429" spans="1:41" s="5" customFormat="1" x14ac:dyDescent="0.25">
      <c r="A1429" s="8"/>
      <c r="C1429" s="2"/>
      <c r="D1429" s="2"/>
      <c r="E1429" s="8"/>
      <c r="M1429" s="2"/>
      <c r="N1429" s="2"/>
      <c r="O1429" s="2"/>
      <c r="P1429" s="2"/>
      <c r="S1429" s="2"/>
      <c r="T1429" s="2"/>
      <c r="U1429" s="2"/>
      <c r="V1429" s="2"/>
      <c r="Y1429" s="2"/>
      <c r="Z1429" s="2"/>
      <c r="AA1429" s="2"/>
      <c r="AB1429" s="2"/>
      <c r="AC1429" s="2"/>
      <c r="AD1429" s="2"/>
      <c r="AG1429" s="27"/>
      <c r="AH1429" s="27"/>
      <c r="AI1429" s="27"/>
      <c r="AJ1429" s="27"/>
      <c r="AK1429" s="27"/>
      <c r="AL1429" s="27"/>
      <c r="AM1429" s="27"/>
      <c r="AN1429" s="4"/>
      <c r="AO1429" s="4"/>
    </row>
    <row r="1430" spans="1:41" s="5" customFormat="1" x14ac:dyDescent="0.25">
      <c r="A1430" s="8"/>
      <c r="C1430" s="2"/>
      <c r="D1430" s="2"/>
      <c r="E1430" s="8"/>
      <c r="M1430" s="2"/>
      <c r="N1430" s="2"/>
      <c r="O1430" s="2"/>
      <c r="P1430" s="2"/>
      <c r="S1430" s="2"/>
      <c r="T1430" s="2"/>
      <c r="U1430" s="2"/>
      <c r="V1430" s="2"/>
      <c r="Y1430" s="2"/>
      <c r="Z1430" s="2"/>
      <c r="AA1430" s="2"/>
      <c r="AB1430" s="2"/>
      <c r="AC1430" s="2"/>
      <c r="AD1430" s="2"/>
      <c r="AG1430" s="27"/>
      <c r="AH1430" s="27"/>
      <c r="AI1430" s="27"/>
      <c r="AJ1430" s="27"/>
      <c r="AK1430" s="27"/>
      <c r="AL1430" s="27"/>
      <c r="AM1430" s="27"/>
      <c r="AN1430" s="4"/>
      <c r="AO1430" s="4"/>
    </row>
    <row r="1431" spans="1:41" s="5" customFormat="1" x14ac:dyDescent="0.25">
      <c r="A1431" s="8"/>
      <c r="C1431" s="2"/>
      <c r="D1431" s="2"/>
      <c r="E1431" s="8"/>
      <c r="M1431" s="2"/>
      <c r="N1431" s="2"/>
      <c r="O1431" s="2"/>
      <c r="P1431" s="2"/>
      <c r="S1431" s="2"/>
      <c r="T1431" s="2"/>
      <c r="U1431" s="2"/>
      <c r="V1431" s="2"/>
      <c r="Y1431" s="2"/>
      <c r="Z1431" s="2"/>
      <c r="AA1431" s="2"/>
      <c r="AB1431" s="2"/>
      <c r="AC1431" s="2"/>
      <c r="AD1431" s="2"/>
      <c r="AG1431" s="27"/>
      <c r="AH1431" s="27"/>
      <c r="AI1431" s="27"/>
      <c r="AJ1431" s="27"/>
      <c r="AK1431" s="27"/>
      <c r="AL1431" s="27"/>
      <c r="AM1431" s="27"/>
      <c r="AN1431" s="4"/>
      <c r="AO1431" s="4"/>
    </row>
    <row r="1432" spans="1:41" s="5" customFormat="1" x14ac:dyDescent="0.25">
      <c r="A1432" s="8"/>
      <c r="C1432" s="2"/>
      <c r="D1432" s="2"/>
      <c r="E1432" s="8"/>
      <c r="M1432" s="2"/>
      <c r="N1432" s="2"/>
      <c r="O1432" s="2"/>
      <c r="P1432" s="2"/>
      <c r="S1432" s="2"/>
      <c r="T1432" s="2"/>
      <c r="U1432" s="2"/>
      <c r="V1432" s="2"/>
      <c r="Y1432" s="2"/>
      <c r="Z1432" s="2"/>
      <c r="AA1432" s="2"/>
      <c r="AB1432" s="2"/>
      <c r="AC1432" s="2"/>
      <c r="AD1432" s="2"/>
      <c r="AG1432" s="27"/>
      <c r="AH1432" s="27"/>
      <c r="AI1432" s="27"/>
      <c r="AJ1432" s="27"/>
      <c r="AK1432" s="27"/>
      <c r="AL1432" s="27"/>
      <c r="AM1432" s="27"/>
      <c r="AN1432" s="4"/>
      <c r="AO1432" s="4"/>
    </row>
    <row r="1433" spans="1:41" s="5" customFormat="1" x14ac:dyDescent="0.25">
      <c r="A1433" s="8"/>
      <c r="C1433" s="2"/>
      <c r="D1433" s="2"/>
      <c r="E1433" s="8"/>
      <c r="M1433" s="2"/>
      <c r="N1433" s="2"/>
      <c r="O1433" s="2"/>
      <c r="P1433" s="2"/>
      <c r="S1433" s="2"/>
      <c r="T1433" s="2"/>
      <c r="U1433" s="2"/>
      <c r="V1433" s="2"/>
      <c r="Y1433" s="2"/>
      <c r="Z1433" s="2"/>
      <c r="AA1433" s="2"/>
      <c r="AB1433" s="2"/>
      <c r="AC1433" s="2"/>
      <c r="AD1433" s="2"/>
      <c r="AG1433" s="27"/>
      <c r="AH1433" s="27"/>
      <c r="AI1433" s="27"/>
      <c r="AJ1433" s="27"/>
      <c r="AK1433" s="27"/>
      <c r="AL1433" s="27"/>
      <c r="AM1433" s="27"/>
      <c r="AN1433" s="4"/>
      <c r="AO1433" s="4"/>
    </row>
    <row r="1434" spans="1:41" s="5" customFormat="1" x14ac:dyDescent="0.25">
      <c r="A1434" s="8"/>
      <c r="C1434" s="2"/>
      <c r="D1434" s="2"/>
      <c r="E1434" s="8"/>
      <c r="M1434" s="2"/>
      <c r="N1434" s="2"/>
      <c r="O1434" s="2"/>
      <c r="P1434" s="2"/>
      <c r="S1434" s="2"/>
      <c r="T1434" s="2"/>
      <c r="U1434" s="2"/>
      <c r="V1434" s="2"/>
      <c r="Y1434" s="2"/>
      <c r="Z1434" s="2"/>
      <c r="AA1434" s="2"/>
      <c r="AB1434" s="2"/>
      <c r="AC1434" s="2"/>
      <c r="AD1434" s="2"/>
      <c r="AG1434" s="27"/>
      <c r="AH1434" s="27"/>
      <c r="AI1434" s="27"/>
      <c r="AJ1434" s="27"/>
      <c r="AK1434" s="27"/>
      <c r="AL1434" s="27"/>
      <c r="AM1434" s="27"/>
      <c r="AN1434" s="4"/>
      <c r="AO1434" s="4"/>
    </row>
    <row r="1435" spans="1:41" s="5" customFormat="1" x14ac:dyDescent="0.25">
      <c r="A1435" s="8"/>
      <c r="C1435" s="2"/>
      <c r="D1435" s="2"/>
      <c r="E1435" s="8"/>
      <c r="M1435" s="2"/>
      <c r="N1435" s="2"/>
      <c r="O1435" s="2"/>
      <c r="P1435" s="2"/>
      <c r="S1435" s="2"/>
      <c r="T1435" s="2"/>
      <c r="U1435" s="2"/>
      <c r="V1435" s="2"/>
      <c r="Y1435" s="2"/>
      <c r="Z1435" s="2"/>
      <c r="AA1435" s="2"/>
      <c r="AB1435" s="2"/>
      <c r="AC1435" s="2"/>
      <c r="AD1435" s="2"/>
      <c r="AG1435" s="27"/>
      <c r="AH1435" s="27"/>
      <c r="AI1435" s="27"/>
      <c r="AJ1435" s="27"/>
      <c r="AK1435" s="27"/>
      <c r="AL1435" s="27"/>
      <c r="AM1435" s="27"/>
      <c r="AN1435" s="4"/>
      <c r="AO1435" s="4"/>
    </row>
    <row r="1436" spans="1:41" s="5" customFormat="1" x14ac:dyDescent="0.25">
      <c r="A1436" s="8"/>
      <c r="C1436" s="2"/>
      <c r="D1436" s="2"/>
      <c r="E1436" s="8"/>
      <c r="M1436" s="2"/>
      <c r="N1436" s="2"/>
      <c r="O1436" s="2"/>
      <c r="P1436" s="2"/>
      <c r="S1436" s="2"/>
      <c r="T1436" s="2"/>
      <c r="U1436" s="2"/>
      <c r="V1436" s="2"/>
      <c r="Y1436" s="2"/>
      <c r="Z1436" s="2"/>
      <c r="AA1436" s="2"/>
      <c r="AB1436" s="2"/>
      <c r="AC1436" s="2"/>
      <c r="AD1436" s="2"/>
      <c r="AG1436" s="27"/>
      <c r="AH1436" s="27"/>
      <c r="AI1436" s="27"/>
      <c r="AJ1436" s="27"/>
      <c r="AK1436" s="27"/>
      <c r="AL1436" s="27"/>
      <c r="AM1436" s="27"/>
      <c r="AN1436" s="4"/>
      <c r="AO1436" s="4"/>
    </row>
    <row r="1437" spans="1:41" s="5" customFormat="1" x14ac:dyDescent="0.25">
      <c r="A1437" s="8"/>
      <c r="C1437" s="2"/>
      <c r="D1437" s="2"/>
      <c r="E1437" s="8"/>
      <c r="M1437" s="2"/>
      <c r="N1437" s="2"/>
      <c r="O1437" s="2"/>
      <c r="P1437" s="2"/>
      <c r="S1437" s="2"/>
      <c r="T1437" s="2"/>
      <c r="U1437" s="2"/>
      <c r="V1437" s="2"/>
      <c r="Y1437" s="2"/>
      <c r="Z1437" s="2"/>
      <c r="AA1437" s="2"/>
      <c r="AB1437" s="2"/>
      <c r="AC1437" s="2"/>
      <c r="AD1437" s="2"/>
      <c r="AG1437" s="27"/>
      <c r="AH1437" s="27"/>
      <c r="AI1437" s="27"/>
      <c r="AJ1437" s="27"/>
      <c r="AK1437" s="27"/>
      <c r="AL1437" s="27"/>
      <c r="AM1437" s="27"/>
      <c r="AN1437" s="4"/>
      <c r="AO1437" s="4"/>
    </row>
    <row r="1438" spans="1:41" s="5" customFormat="1" x14ac:dyDescent="0.25">
      <c r="A1438" s="8"/>
      <c r="C1438" s="2"/>
      <c r="D1438" s="2"/>
      <c r="E1438" s="8"/>
      <c r="M1438" s="2"/>
      <c r="N1438" s="2"/>
      <c r="O1438" s="2"/>
      <c r="P1438" s="2"/>
      <c r="S1438" s="2"/>
      <c r="T1438" s="2"/>
      <c r="U1438" s="2"/>
      <c r="V1438" s="2"/>
      <c r="Y1438" s="2"/>
      <c r="Z1438" s="2"/>
      <c r="AA1438" s="2"/>
      <c r="AB1438" s="2"/>
      <c r="AC1438" s="2"/>
      <c r="AD1438" s="2"/>
      <c r="AG1438" s="27"/>
      <c r="AH1438" s="27"/>
      <c r="AI1438" s="27"/>
      <c r="AJ1438" s="27"/>
      <c r="AK1438" s="27"/>
      <c r="AL1438" s="27"/>
      <c r="AM1438" s="27"/>
      <c r="AN1438" s="4"/>
      <c r="AO1438" s="4"/>
    </row>
    <row r="1439" spans="1:41" s="5" customFormat="1" x14ac:dyDescent="0.25">
      <c r="A1439" s="8"/>
      <c r="C1439" s="2"/>
      <c r="D1439" s="2"/>
      <c r="E1439" s="8"/>
      <c r="M1439" s="2"/>
      <c r="N1439" s="2"/>
      <c r="O1439" s="2"/>
      <c r="P1439" s="2"/>
      <c r="S1439" s="2"/>
      <c r="T1439" s="2"/>
      <c r="U1439" s="2"/>
      <c r="V1439" s="2"/>
      <c r="Y1439" s="2"/>
      <c r="Z1439" s="2"/>
      <c r="AA1439" s="2"/>
      <c r="AB1439" s="2"/>
      <c r="AC1439" s="2"/>
      <c r="AD1439" s="2"/>
      <c r="AG1439" s="27"/>
      <c r="AH1439" s="27"/>
      <c r="AI1439" s="27"/>
      <c r="AJ1439" s="27"/>
      <c r="AK1439" s="27"/>
      <c r="AL1439" s="27"/>
      <c r="AM1439" s="27"/>
      <c r="AN1439" s="4"/>
      <c r="AO1439" s="4"/>
    </row>
    <row r="1440" spans="1:41" s="5" customFormat="1" x14ac:dyDescent="0.25">
      <c r="A1440" s="8"/>
      <c r="C1440" s="2"/>
      <c r="D1440" s="2"/>
      <c r="E1440" s="8"/>
      <c r="M1440" s="2"/>
      <c r="N1440" s="2"/>
      <c r="O1440" s="2"/>
      <c r="P1440" s="2"/>
      <c r="S1440" s="2"/>
      <c r="T1440" s="2"/>
      <c r="U1440" s="2"/>
      <c r="V1440" s="2"/>
      <c r="Y1440" s="2"/>
      <c r="Z1440" s="2"/>
      <c r="AA1440" s="2"/>
      <c r="AB1440" s="2"/>
      <c r="AC1440" s="2"/>
      <c r="AD1440" s="2"/>
      <c r="AG1440" s="27"/>
      <c r="AH1440" s="27"/>
      <c r="AI1440" s="27"/>
      <c r="AJ1440" s="27"/>
      <c r="AK1440" s="27"/>
      <c r="AL1440" s="27"/>
      <c r="AM1440" s="27"/>
      <c r="AN1440" s="4"/>
      <c r="AO1440" s="4"/>
    </row>
    <row r="1441" spans="1:41" s="5" customFormat="1" x14ac:dyDescent="0.25">
      <c r="A1441" s="8"/>
      <c r="C1441" s="2"/>
      <c r="D1441" s="2"/>
      <c r="E1441" s="8"/>
      <c r="M1441" s="2"/>
      <c r="N1441" s="2"/>
      <c r="O1441" s="2"/>
      <c r="P1441" s="2"/>
      <c r="S1441" s="2"/>
      <c r="T1441" s="2"/>
      <c r="U1441" s="2"/>
      <c r="V1441" s="2"/>
      <c r="Y1441" s="2"/>
      <c r="Z1441" s="2"/>
      <c r="AA1441" s="2"/>
      <c r="AB1441" s="2"/>
      <c r="AC1441" s="2"/>
      <c r="AD1441" s="2"/>
      <c r="AG1441" s="27"/>
      <c r="AH1441" s="27"/>
      <c r="AI1441" s="27"/>
      <c r="AJ1441" s="27"/>
      <c r="AK1441" s="27"/>
      <c r="AL1441" s="27"/>
      <c r="AM1441" s="27"/>
      <c r="AN1441" s="4"/>
      <c r="AO1441" s="4"/>
    </row>
    <row r="1442" spans="1:41" s="5" customFormat="1" x14ac:dyDescent="0.25">
      <c r="A1442" s="8"/>
      <c r="C1442" s="2"/>
      <c r="D1442" s="2"/>
      <c r="E1442" s="8"/>
      <c r="M1442" s="2"/>
      <c r="N1442" s="2"/>
      <c r="O1442" s="2"/>
      <c r="P1442" s="2"/>
      <c r="S1442" s="2"/>
      <c r="T1442" s="2"/>
      <c r="U1442" s="2"/>
      <c r="V1442" s="2"/>
      <c r="Y1442" s="2"/>
      <c r="Z1442" s="2"/>
      <c r="AA1442" s="2"/>
      <c r="AB1442" s="2"/>
      <c r="AC1442" s="2"/>
      <c r="AD1442" s="2"/>
      <c r="AG1442" s="27"/>
      <c r="AH1442" s="27"/>
      <c r="AI1442" s="27"/>
      <c r="AJ1442" s="27"/>
      <c r="AK1442" s="27"/>
      <c r="AL1442" s="27"/>
      <c r="AM1442" s="27"/>
      <c r="AN1442" s="4"/>
      <c r="AO1442" s="4"/>
    </row>
    <row r="1443" spans="1:41" s="5" customFormat="1" x14ac:dyDescent="0.25">
      <c r="A1443" s="8"/>
      <c r="C1443" s="2"/>
      <c r="D1443" s="2"/>
      <c r="E1443" s="8"/>
      <c r="M1443" s="2"/>
      <c r="N1443" s="2"/>
      <c r="O1443" s="2"/>
      <c r="P1443" s="2"/>
      <c r="S1443" s="2"/>
      <c r="T1443" s="2"/>
      <c r="U1443" s="2"/>
      <c r="V1443" s="2"/>
      <c r="Y1443" s="2"/>
      <c r="Z1443" s="2"/>
      <c r="AA1443" s="2"/>
      <c r="AB1443" s="2"/>
      <c r="AC1443" s="2"/>
      <c r="AD1443" s="2"/>
      <c r="AG1443" s="27"/>
      <c r="AH1443" s="27"/>
      <c r="AI1443" s="27"/>
      <c r="AJ1443" s="27"/>
      <c r="AK1443" s="27"/>
      <c r="AL1443" s="27"/>
      <c r="AM1443" s="27"/>
      <c r="AN1443" s="4"/>
      <c r="AO1443" s="4"/>
    </row>
    <row r="1444" spans="1:41" s="5" customFormat="1" x14ac:dyDescent="0.25">
      <c r="A1444" s="8"/>
      <c r="C1444" s="2"/>
      <c r="D1444" s="2"/>
      <c r="E1444" s="8"/>
      <c r="M1444" s="2"/>
      <c r="N1444" s="2"/>
      <c r="O1444" s="2"/>
      <c r="P1444" s="2"/>
      <c r="S1444" s="2"/>
      <c r="T1444" s="2"/>
      <c r="U1444" s="2"/>
      <c r="V1444" s="2"/>
      <c r="Y1444" s="2"/>
      <c r="Z1444" s="2"/>
      <c r="AA1444" s="2"/>
      <c r="AB1444" s="2"/>
      <c r="AC1444" s="2"/>
      <c r="AD1444" s="2"/>
      <c r="AG1444" s="27"/>
      <c r="AH1444" s="27"/>
      <c r="AI1444" s="27"/>
      <c r="AJ1444" s="27"/>
      <c r="AK1444" s="27"/>
      <c r="AL1444" s="27"/>
      <c r="AM1444" s="27"/>
      <c r="AN1444" s="4"/>
      <c r="AO1444" s="4"/>
    </row>
    <row r="1445" spans="1:41" s="5" customFormat="1" x14ac:dyDescent="0.25">
      <c r="A1445" s="8"/>
      <c r="C1445" s="2"/>
      <c r="D1445" s="2"/>
      <c r="E1445" s="8"/>
      <c r="M1445" s="2"/>
      <c r="N1445" s="2"/>
      <c r="O1445" s="2"/>
      <c r="P1445" s="2"/>
      <c r="S1445" s="2"/>
      <c r="T1445" s="2"/>
      <c r="U1445" s="2"/>
      <c r="V1445" s="2"/>
      <c r="Y1445" s="2"/>
      <c r="Z1445" s="2"/>
      <c r="AA1445" s="2"/>
      <c r="AB1445" s="2"/>
      <c r="AC1445" s="2"/>
      <c r="AD1445" s="2"/>
      <c r="AG1445" s="27"/>
      <c r="AH1445" s="27"/>
      <c r="AI1445" s="27"/>
      <c r="AJ1445" s="27"/>
      <c r="AK1445" s="27"/>
      <c r="AL1445" s="27"/>
      <c r="AM1445" s="27"/>
      <c r="AN1445" s="4"/>
      <c r="AO1445" s="4"/>
    </row>
    <row r="1446" spans="1:41" s="5" customFormat="1" x14ac:dyDescent="0.25">
      <c r="A1446" s="8"/>
      <c r="C1446" s="2"/>
      <c r="D1446" s="2"/>
      <c r="E1446" s="8"/>
      <c r="M1446" s="2"/>
      <c r="N1446" s="2"/>
      <c r="O1446" s="2"/>
      <c r="P1446" s="2"/>
      <c r="S1446" s="2"/>
      <c r="T1446" s="2"/>
      <c r="U1446" s="2"/>
      <c r="V1446" s="2"/>
      <c r="Y1446" s="2"/>
      <c r="Z1446" s="2"/>
      <c r="AA1446" s="2"/>
      <c r="AB1446" s="2"/>
      <c r="AC1446" s="2"/>
      <c r="AD1446" s="2"/>
      <c r="AG1446" s="27"/>
      <c r="AH1446" s="27"/>
      <c r="AI1446" s="27"/>
      <c r="AJ1446" s="27"/>
      <c r="AK1446" s="27"/>
      <c r="AL1446" s="27"/>
      <c r="AM1446" s="27"/>
      <c r="AN1446" s="4"/>
      <c r="AO1446" s="4"/>
    </row>
    <row r="1447" spans="1:41" s="5" customFormat="1" x14ac:dyDescent="0.25">
      <c r="A1447" s="8"/>
      <c r="C1447" s="2"/>
      <c r="D1447" s="2"/>
      <c r="E1447" s="8"/>
      <c r="M1447" s="2"/>
      <c r="N1447" s="2"/>
      <c r="O1447" s="2"/>
      <c r="P1447" s="2"/>
      <c r="S1447" s="2"/>
      <c r="T1447" s="2"/>
      <c r="U1447" s="2"/>
      <c r="V1447" s="2"/>
      <c r="Y1447" s="2"/>
      <c r="Z1447" s="2"/>
      <c r="AA1447" s="2"/>
      <c r="AB1447" s="2"/>
      <c r="AC1447" s="2"/>
      <c r="AD1447" s="2"/>
      <c r="AG1447" s="27"/>
      <c r="AH1447" s="27"/>
      <c r="AI1447" s="27"/>
      <c r="AJ1447" s="27"/>
      <c r="AK1447" s="27"/>
      <c r="AL1447" s="27"/>
      <c r="AM1447" s="27"/>
      <c r="AN1447" s="4"/>
      <c r="AO1447" s="4"/>
    </row>
    <row r="1448" spans="1:41" s="5" customFormat="1" x14ac:dyDescent="0.25">
      <c r="A1448" s="8"/>
      <c r="C1448" s="2"/>
      <c r="D1448" s="2"/>
      <c r="E1448" s="8"/>
      <c r="M1448" s="2"/>
      <c r="N1448" s="2"/>
      <c r="O1448" s="2"/>
      <c r="P1448" s="2"/>
      <c r="S1448" s="2"/>
      <c r="T1448" s="2"/>
      <c r="U1448" s="2"/>
      <c r="V1448" s="2"/>
      <c r="Y1448" s="2"/>
      <c r="Z1448" s="2"/>
      <c r="AA1448" s="2"/>
      <c r="AB1448" s="2"/>
      <c r="AC1448" s="2"/>
      <c r="AD1448" s="2"/>
      <c r="AG1448" s="27"/>
      <c r="AH1448" s="27"/>
      <c r="AI1448" s="27"/>
      <c r="AJ1448" s="27"/>
      <c r="AK1448" s="27"/>
      <c r="AL1448" s="27"/>
      <c r="AM1448" s="27"/>
      <c r="AN1448" s="4"/>
      <c r="AO1448" s="4"/>
    </row>
    <row r="1449" spans="1:41" s="5" customFormat="1" x14ac:dyDescent="0.25">
      <c r="A1449" s="8"/>
      <c r="C1449" s="2"/>
      <c r="D1449" s="2"/>
      <c r="E1449" s="8"/>
      <c r="M1449" s="2"/>
      <c r="N1449" s="2"/>
      <c r="O1449" s="2"/>
      <c r="P1449" s="2"/>
      <c r="S1449" s="2"/>
      <c r="T1449" s="2"/>
      <c r="U1449" s="2"/>
      <c r="V1449" s="2"/>
      <c r="Y1449" s="2"/>
      <c r="Z1449" s="2"/>
      <c r="AA1449" s="2"/>
      <c r="AB1449" s="2"/>
      <c r="AC1449" s="2"/>
      <c r="AD1449" s="2"/>
      <c r="AG1449" s="27"/>
      <c r="AH1449" s="27"/>
      <c r="AI1449" s="27"/>
      <c r="AJ1449" s="27"/>
      <c r="AK1449" s="27"/>
      <c r="AL1449" s="27"/>
      <c r="AM1449" s="27"/>
      <c r="AN1449" s="4"/>
      <c r="AO1449" s="4"/>
    </row>
    <row r="1450" spans="1:41" s="5" customFormat="1" x14ac:dyDescent="0.25">
      <c r="A1450" s="8"/>
      <c r="C1450" s="2"/>
      <c r="D1450" s="2"/>
      <c r="E1450" s="8"/>
      <c r="M1450" s="2"/>
      <c r="N1450" s="2"/>
      <c r="O1450" s="2"/>
      <c r="P1450" s="2"/>
      <c r="S1450" s="2"/>
      <c r="T1450" s="2"/>
      <c r="U1450" s="2"/>
      <c r="V1450" s="2"/>
      <c r="Y1450" s="2"/>
      <c r="Z1450" s="2"/>
      <c r="AA1450" s="2"/>
      <c r="AB1450" s="2"/>
      <c r="AC1450" s="2"/>
      <c r="AD1450" s="2"/>
      <c r="AG1450" s="27"/>
      <c r="AH1450" s="27"/>
      <c r="AI1450" s="27"/>
      <c r="AJ1450" s="27"/>
      <c r="AK1450" s="27"/>
      <c r="AL1450" s="27"/>
      <c r="AM1450" s="27"/>
      <c r="AN1450" s="4"/>
      <c r="AO1450" s="4"/>
    </row>
    <row r="1451" spans="1:41" s="5" customFormat="1" x14ac:dyDescent="0.25">
      <c r="A1451" s="8"/>
      <c r="C1451" s="2"/>
      <c r="D1451" s="2"/>
      <c r="E1451" s="8"/>
      <c r="M1451" s="2"/>
      <c r="N1451" s="2"/>
      <c r="O1451" s="2"/>
      <c r="P1451" s="2"/>
      <c r="S1451" s="2"/>
      <c r="T1451" s="2"/>
      <c r="U1451" s="2"/>
      <c r="V1451" s="2"/>
      <c r="Y1451" s="2"/>
      <c r="Z1451" s="2"/>
      <c r="AA1451" s="2"/>
      <c r="AB1451" s="2"/>
      <c r="AC1451" s="2"/>
      <c r="AD1451" s="2"/>
      <c r="AG1451" s="27"/>
      <c r="AH1451" s="27"/>
      <c r="AI1451" s="27"/>
      <c r="AJ1451" s="27"/>
      <c r="AK1451" s="27"/>
      <c r="AL1451" s="27"/>
      <c r="AM1451" s="27"/>
      <c r="AN1451" s="4"/>
      <c r="AO1451" s="4"/>
    </row>
    <row r="1452" spans="1:41" s="5" customFormat="1" x14ac:dyDescent="0.25">
      <c r="A1452" s="8"/>
      <c r="C1452" s="2"/>
      <c r="D1452" s="2"/>
      <c r="E1452" s="8"/>
      <c r="M1452" s="2"/>
      <c r="N1452" s="2"/>
      <c r="O1452" s="2"/>
      <c r="P1452" s="2"/>
      <c r="S1452" s="2"/>
      <c r="T1452" s="2"/>
      <c r="U1452" s="2"/>
      <c r="V1452" s="2"/>
      <c r="Y1452" s="2"/>
      <c r="Z1452" s="2"/>
      <c r="AA1452" s="2"/>
      <c r="AB1452" s="2"/>
      <c r="AC1452" s="2"/>
      <c r="AD1452" s="2"/>
      <c r="AG1452" s="27"/>
      <c r="AH1452" s="27"/>
      <c r="AI1452" s="27"/>
      <c r="AJ1452" s="27"/>
      <c r="AK1452" s="27"/>
      <c r="AL1452" s="27"/>
      <c r="AM1452" s="27"/>
      <c r="AN1452" s="4"/>
      <c r="AO1452" s="4"/>
    </row>
    <row r="1453" spans="1:41" s="5" customFormat="1" x14ac:dyDescent="0.25">
      <c r="A1453" s="8"/>
      <c r="C1453" s="2"/>
      <c r="D1453" s="2"/>
      <c r="E1453" s="8"/>
      <c r="M1453" s="2"/>
      <c r="N1453" s="2"/>
      <c r="O1453" s="2"/>
      <c r="P1453" s="2"/>
      <c r="S1453" s="2"/>
      <c r="T1453" s="2"/>
      <c r="U1453" s="2"/>
      <c r="V1453" s="2"/>
      <c r="Y1453" s="2"/>
      <c r="Z1453" s="2"/>
      <c r="AA1453" s="2"/>
      <c r="AB1453" s="2"/>
      <c r="AC1453" s="2"/>
      <c r="AD1453" s="2"/>
      <c r="AG1453" s="27"/>
      <c r="AH1453" s="27"/>
      <c r="AI1453" s="27"/>
      <c r="AJ1453" s="27"/>
      <c r="AK1453" s="27"/>
      <c r="AL1453" s="27"/>
      <c r="AM1453" s="27"/>
      <c r="AN1453" s="4"/>
      <c r="AO1453" s="4"/>
    </row>
    <row r="1454" spans="1:41" s="5" customFormat="1" x14ac:dyDescent="0.25">
      <c r="A1454" s="8"/>
      <c r="C1454" s="2"/>
      <c r="D1454" s="2"/>
      <c r="E1454" s="8"/>
      <c r="M1454" s="2"/>
      <c r="N1454" s="2"/>
      <c r="O1454" s="2"/>
      <c r="P1454" s="2"/>
      <c r="S1454" s="2"/>
      <c r="T1454" s="2"/>
      <c r="U1454" s="2"/>
      <c r="V1454" s="2"/>
      <c r="Y1454" s="2"/>
      <c r="Z1454" s="2"/>
      <c r="AA1454" s="2"/>
      <c r="AB1454" s="2"/>
      <c r="AC1454" s="2"/>
      <c r="AD1454" s="2"/>
      <c r="AG1454" s="27"/>
      <c r="AH1454" s="27"/>
      <c r="AI1454" s="27"/>
      <c r="AJ1454" s="27"/>
      <c r="AK1454" s="27"/>
      <c r="AL1454" s="27"/>
      <c r="AM1454" s="27"/>
      <c r="AN1454" s="4"/>
      <c r="AO1454" s="4"/>
    </row>
    <row r="1455" spans="1:41" s="5" customFormat="1" x14ac:dyDescent="0.25">
      <c r="A1455" s="8"/>
      <c r="C1455" s="2"/>
      <c r="D1455" s="2"/>
      <c r="E1455" s="8"/>
      <c r="M1455" s="2"/>
      <c r="N1455" s="2"/>
      <c r="O1455" s="2"/>
      <c r="P1455" s="2"/>
      <c r="S1455" s="2"/>
      <c r="T1455" s="2"/>
      <c r="U1455" s="2"/>
      <c r="V1455" s="2"/>
      <c r="Y1455" s="2"/>
      <c r="Z1455" s="2"/>
      <c r="AA1455" s="2"/>
      <c r="AB1455" s="2"/>
      <c r="AC1455" s="2"/>
      <c r="AD1455" s="2"/>
      <c r="AG1455" s="27"/>
      <c r="AH1455" s="27"/>
      <c r="AI1455" s="27"/>
      <c r="AJ1455" s="27"/>
      <c r="AK1455" s="27"/>
      <c r="AL1455" s="27"/>
      <c r="AM1455" s="27"/>
      <c r="AN1455" s="4"/>
      <c r="AO1455" s="4"/>
    </row>
    <row r="1456" spans="1:41" s="5" customFormat="1" x14ac:dyDescent="0.25">
      <c r="A1456" s="8"/>
      <c r="C1456" s="2"/>
      <c r="D1456" s="2"/>
      <c r="E1456" s="8"/>
      <c r="M1456" s="2"/>
      <c r="N1456" s="2"/>
      <c r="O1456" s="2"/>
      <c r="P1456" s="2"/>
      <c r="S1456" s="2"/>
      <c r="T1456" s="2"/>
      <c r="U1456" s="2"/>
      <c r="V1456" s="2"/>
      <c r="Y1456" s="2"/>
      <c r="Z1456" s="2"/>
      <c r="AA1456" s="2"/>
      <c r="AB1456" s="2"/>
      <c r="AC1456" s="2"/>
      <c r="AD1456" s="2"/>
      <c r="AG1456" s="27"/>
      <c r="AH1456" s="27"/>
      <c r="AI1456" s="27"/>
      <c r="AJ1456" s="27"/>
      <c r="AK1456" s="27"/>
      <c r="AL1456" s="27"/>
      <c r="AM1456" s="27"/>
      <c r="AN1456" s="4"/>
      <c r="AO1456" s="4"/>
    </row>
    <row r="1457" spans="1:41" s="5" customFormat="1" x14ac:dyDescent="0.25">
      <c r="A1457" s="8"/>
      <c r="C1457" s="2"/>
      <c r="D1457" s="2"/>
      <c r="E1457" s="8"/>
      <c r="M1457" s="2"/>
      <c r="N1457" s="2"/>
      <c r="O1457" s="2"/>
      <c r="P1457" s="2"/>
      <c r="S1457" s="2"/>
      <c r="T1457" s="2"/>
      <c r="U1457" s="2"/>
      <c r="V1457" s="2"/>
      <c r="Y1457" s="2"/>
      <c r="Z1457" s="2"/>
      <c r="AA1457" s="2"/>
      <c r="AB1457" s="2"/>
      <c r="AC1457" s="2"/>
      <c r="AD1457" s="2"/>
      <c r="AG1457" s="27"/>
      <c r="AH1457" s="27"/>
      <c r="AI1457" s="27"/>
      <c r="AJ1457" s="27"/>
      <c r="AK1457" s="27"/>
      <c r="AL1457" s="27"/>
      <c r="AM1457" s="27"/>
      <c r="AN1457" s="4"/>
      <c r="AO1457" s="4"/>
    </row>
    <row r="1458" spans="1:41" s="5" customFormat="1" x14ac:dyDescent="0.25">
      <c r="A1458" s="8"/>
      <c r="C1458" s="2"/>
      <c r="D1458" s="2"/>
      <c r="E1458" s="8"/>
      <c r="M1458" s="2"/>
      <c r="N1458" s="2"/>
      <c r="O1458" s="2"/>
      <c r="P1458" s="2"/>
      <c r="S1458" s="2"/>
      <c r="T1458" s="2"/>
      <c r="U1458" s="2"/>
      <c r="V1458" s="2"/>
      <c r="Y1458" s="2"/>
      <c r="Z1458" s="2"/>
      <c r="AA1458" s="2"/>
      <c r="AB1458" s="2"/>
      <c r="AC1458" s="2"/>
      <c r="AD1458" s="2"/>
      <c r="AG1458" s="27"/>
      <c r="AH1458" s="27"/>
      <c r="AI1458" s="27"/>
      <c r="AJ1458" s="27"/>
      <c r="AK1458" s="27"/>
      <c r="AL1458" s="27"/>
      <c r="AM1458" s="27"/>
      <c r="AN1458" s="4"/>
      <c r="AO1458" s="4"/>
    </row>
    <row r="1459" spans="1:41" s="5" customFormat="1" x14ac:dyDescent="0.25">
      <c r="A1459" s="8"/>
      <c r="C1459" s="2"/>
      <c r="D1459" s="2"/>
      <c r="E1459" s="8"/>
      <c r="M1459" s="2"/>
      <c r="N1459" s="2"/>
      <c r="O1459" s="2"/>
      <c r="P1459" s="2"/>
      <c r="S1459" s="2"/>
      <c r="T1459" s="2"/>
      <c r="U1459" s="2"/>
      <c r="V1459" s="2"/>
      <c r="Y1459" s="2"/>
      <c r="Z1459" s="2"/>
      <c r="AA1459" s="2"/>
      <c r="AB1459" s="2"/>
      <c r="AC1459" s="2"/>
      <c r="AD1459" s="2"/>
      <c r="AG1459" s="27"/>
      <c r="AH1459" s="27"/>
      <c r="AI1459" s="27"/>
      <c r="AJ1459" s="27"/>
      <c r="AK1459" s="27"/>
      <c r="AL1459" s="27"/>
      <c r="AM1459" s="27"/>
      <c r="AN1459" s="4"/>
      <c r="AO1459" s="4"/>
    </row>
    <row r="1460" spans="1:41" s="5" customFormat="1" x14ac:dyDescent="0.25">
      <c r="A1460" s="8"/>
      <c r="C1460" s="2"/>
      <c r="D1460" s="2"/>
      <c r="E1460" s="8"/>
      <c r="M1460" s="2"/>
      <c r="N1460" s="2"/>
      <c r="O1460" s="2"/>
      <c r="P1460" s="2"/>
      <c r="S1460" s="2"/>
      <c r="T1460" s="2"/>
      <c r="U1460" s="2"/>
      <c r="V1460" s="2"/>
      <c r="Y1460" s="2"/>
      <c r="Z1460" s="2"/>
      <c r="AA1460" s="2"/>
      <c r="AB1460" s="2"/>
      <c r="AC1460" s="2"/>
      <c r="AD1460" s="2"/>
      <c r="AG1460" s="27"/>
      <c r="AH1460" s="27"/>
      <c r="AI1460" s="27"/>
      <c r="AJ1460" s="27"/>
      <c r="AK1460" s="27"/>
      <c r="AL1460" s="27"/>
      <c r="AM1460" s="27"/>
      <c r="AN1460" s="4"/>
      <c r="AO1460" s="4"/>
    </row>
    <row r="1461" spans="1:41" s="5" customFormat="1" x14ac:dyDescent="0.25">
      <c r="A1461" s="8"/>
      <c r="C1461" s="2"/>
      <c r="D1461" s="2"/>
      <c r="E1461" s="8"/>
      <c r="M1461" s="2"/>
      <c r="N1461" s="2"/>
      <c r="O1461" s="2"/>
      <c r="P1461" s="2"/>
      <c r="S1461" s="2"/>
      <c r="T1461" s="2"/>
      <c r="U1461" s="2"/>
      <c r="V1461" s="2"/>
      <c r="Y1461" s="2"/>
      <c r="Z1461" s="2"/>
      <c r="AA1461" s="2"/>
      <c r="AB1461" s="2"/>
      <c r="AC1461" s="2"/>
      <c r="AD1461" s="2"/>
      <c r="AG1461" s="27"/>
      <c r="AH1461" s="27"/>
      <c r="AI1461" s="27"/>
      <c r="AJ1461" s="27"/>
      <c r="AK1461" s="27"/>
      <c r="AL1461" s="27"/>
      <c r="AM1461" s="27"/>
      <c r="AN1461" s="4"/>
      <c r="AO1461" s="4"/>
    </row>
    <row r="1462" spans="1:41" s="5" customFormat="1" x14ac:dyDescent="0.25">
      <c r="A1462" s="8"/>
      <c r="C1462" s="2"/>
      <c r="D1462" s="2"/>
      <c r="E1462" s="8"/>
      <c r="M1462" s="2"/>
      <c r="N1462" s="2"/>
      <c r="O1462" s="2"/>
      <c r="P1462" s="2"/>
      <c r="S1462" s="2"/>
      <c r="T1462" s="2"/>
      <c r="U1462" s="2"/>
      <c r="V1462" s="2"/>
      <c r="Y1462" s="2"/>
      <c r="Z1462" s="2"/>
      <c r="AA1462" s="2"/>
      <c r="AB1462" s="2"/>
      <c r="AC1462" s="2"/>
      <c r="AD1462" s="2"/>
      <c r="AG1462" s="27"/>
      <c r="AH1462" s="27"/>
      <c r="AI1462" s="27"/>
      <c r="AJ1462" s="27"/>
      <c r="AK1462" s="27"/>
      <c r="AL1462" s="27"/>
      <c r="AM1462" s="27"/>
      <c r="AN1462" s="4"/>
      <c r="AO1462" s="4"/>
    </row>
    <row r="1463" spans="1:41" s="5" customFormat="1" x14ac:dyDescent="0.25">
      <c r="A1463" s="8"/>
      <c r="C1463" s="2"/>
      <c r="D1463" s="2"/>
      <c r="E1463" s="8"/>
      <c r="M1463" s="2"/>
      <c r="N1463" s="2"/>
      <c r="O1463" s="2"/>
      <c r="P1463" s="2"/>
      <c r="S1463" s="2"/>
      <c r="T1463" s="2"/>
      <c r="U1463" s="2"/>
      <c r="V1463" s="2"/>
      <c r="Y1463" s="2"/>
      <c r="Z1463" s="2"/>
      <c r="AA1463" s="2"/>
      <c r="AB1463" s="2"/>
      <c r="AC1463" s="2"/>
      <c r="AD1463" s="2"/>
      <c r="AG1463" s="27"/>
      <c r="AH1463" s="27"/>
      <c r="AI1463" s="27"/>
      <c r="AJ1463" s="27"/>
      <c r="AK1463" s="27"/>
      <c r="AL1463" s="27"/>
      <c r="AM1463" s="27"/>
      <c r="AN1463" s="4"/>
      <c r="AO1463" s="4"/>
    </row>
    <row r="1464" spans="1:41" s="5" customFormat="1" x14ac:dyDescent="0.25">
      <c r="A1464" s="8"/>
      <c r="C1464" s="2"/>
      <c r="D1464" s="2"/>
      <c r="E1464" s="8"/>
      <c r="M1464" s="2"/>
      <c r="N1464" s="2"/>
      <c r="O1464" s="2"/>
      <c r="P1464" s="2"/>
      <c r="S1464" s="2"/>
      <c r="T1464" s="2"/>
      <c r="U1464" s="2"/>
      <c r="V1464" s="2"/>
      <c r="Y1464" s="2"/>
      <c r="Z1464" s="2"/>
      <c r="AA1464" s="2"/>
      <c r="AB1464" s="2"/>
      <c r="AC1464" s="2"/>
      <c r="AD1464" s="2"/>
      <c r="AG1464" s="27"/>
      <c r="AH1464" s="27"/>
      <c r="AI1464" s="27"/>
      <c r="AJ1464" s="27"/>
      <c r="AK1464" s="27"/>
      <c r="AL1464" s="27"/>
      <c r="AM1464" s="27"/>
      <c r="AN1464" s="4"/>
      <c r="AO1464" s="4"/>
    </row>
    <row r="1465" spans="1:41" s="5" customFormat="1" x14ac:dyDescent="0.25">
      <c r="A1465" s="8"/>
      <c r="C1465" s="2"/>
      <c r="D1465" s="2"/>
      <c r="E1465" s="8"/>
      <c r="M1465" s="2"/>
      <c r="N1465" s="2"/>
      <c r="O1465" s="2"/>
      <c r="P1465" s="2"/>
      <c r="S1465" s="2"/>
      <c r="T1465" s="2"/>
      <c r="U1465" s="2"/>
      <c r="V1465" s="2"/>
      <c r="Y1465" s="2"/>
      <c r="Z1465" s="2"/>
      <c r="AA1465" s="2"/>
      <c r="AB1465" s="2"/>
      <c r="AC1465" s="2"/>
      <c r="AD1465" s="2"/>
      <c r="AG1465" s="27"/>
      <c r="AH1465" s="27"/>
      <c r="AI1465" s="27"/>
      <c r="AJ1465" s="27"/>
      <c r="AK1465" s="27"/>
      <c r="AL1465" s="27"/>
      <c r="AM1465" s="27"/>
      <c r="AN1465" s="4"/>
      <c r="AO1465" s="4"/>
    </row>
    <row r="1466" spans="1:41" s="5" customFormat="1" x14ac:dyDescent="0.25">
      <c r="A1466" s="8"/>
      <c r="C1466" s="2"/>
      <c r="D1466" s="2"/>
      <c r="E1466" s="8"/>
      <c r="M1466" s="2"/>
      <c r="N1466" s="2"/>
      <c r="O1466" s="2"/>
      <c r="P1466" s="2"/>
      <c r="S1466" s="2"/>
      <c r="T1466" s="2"/>
      <c r="U1466" s="2"/>
      <c r="V1466" s="2"/>
      <c r="Y1466" s="2"/>
      <c r="Z1466" s="2"/>
      <c r="AA1466" s="2"/>
      <c r="AB1466" s="2"/>
      <c r="AC1466" s="2"/>
      <c r="AD1466" s="2"/>
      <c r="AG1466" s="27"/>
      <c r="AH1466" s="27"/>
      <c r="AI1466" s="27"/>
      <c r="AJ1466" s="27"/>
      <c r="AK1466" s="27"/>
      <c r="AL1466" s="27"/>
      <c r="AM1466" s="27"/>
      <c r="AN1466" s="4"/>
      <c r="AO1466" s="4"/>
    </row>
    <row r="1467" spans="1:41" s="5" customFormat="1" x14ac:dyDescent="0.25">
      <c r="A1467" s="8"/>
      <c r="C1467" s="2"/>
      <c r="D1467" s="2"/>
      <c r="E1467" s="8"/>
      <c r="M1467" s="2"/>
      <c r="N1467" s="2"/>
      <c r="O1467" s="2"/>
      <c r="P1467" s="2"/>
      <c r="S1467" s="2"/>
      <c r="T1467" s="2"/>
      <c r="U1467" s="2"/>
      <c r="V1467" s="2"/>
      <c r="Y1467" s="2"/>
      <c r="Z1467" s="2"/>
      <c r="AA1467" s="2"/>
      <c r="AB1467" s="2"/>
      <c r="AC1467" s="2"/>
      <c r="AD1467" s="2"/>
      <c r="AG1467" s="27"/>
      <c r="AH1467" s="27"/>
      <c r="AI1467" s="27"/>
      <c r="AJ1467" s="27"/>
      <c r="AK1467" s="27"/>
      <c r="AL1467" s="27"/>
      <c r="AM1467" s="27"/>
      <c r="AN1467" s="4"/>
      <c r="AO1467" s="4"/>
    </row>
    <row r="1468" spans="1:41" s="5" customFormat="1" x14ac:dyDescent="0.25">
      <c r="A1468" s="8"/>
      <c r="C1468" s="2"/>
      <c r="D1468" s="2"/>
      <c r="E1468" s="8"/>
      <c r="M1468" s="2"/>
      <c r="N1468" s="2"/>
      <c r="O1468" s="2"/>
      <c r="P1468" s="2"/>
      <c r="S1468" s="2"/>
      <c r="T1468" s="2"/>
      <c r="U1468" s="2"/>
      <c r="V1468" s="2"/>
      <c r="Y1468" s="2"/>
      <c r="Z1468" s="2"/>
      <c r="AA1468" s="2"/>
      <c r="AB1468" s="2"/>
      <c r="AC1468" s="2"/>
      <c r="AD1468" s="2"/>
      <c r="AG1468" s="27"/>
      <c r="AH1468" s="27"/>
      <c r="AI1468" s="27"/>
      <c r="AJ1468" s="27"/>
      <c r="AK1468" s="27"/>
      <c r="AL1468" s="27"/>
      <c r="AM1468" s="27"/>
      <c r="AN1468" s="4"/>
      <c r="AO1468" s="4"/>
    </row>
    <row r="1469" spans="1:41" s="5" customFormat="1" x14ac:dyDescent="0.25">
      <c r="A1469" s="8"/>
      <c r="C1469" s="2"/>
      <c r="D1469" s="2"/>
      <c r="E1469" s="8"/>
      <c r="M1469" s="2"/>
      <c r="N1469" s="2"/>
      <c r="O1469" s="2"/>
      <c r="P1469" s="2"/>
      <c r="S1469" s="2"/>
      <c r="T1469" s="2"/>
      <c r="U1469" s="2"/>
      <c r="V1469" s="2"/>
      <c r="Y1469" s="2"/>
      <c r="Z1469" s="2"/>
      <c r="AA1469" s="2"/>
      <c r="AB1469" s="2"/>
      <c r="AC1469" s="2"/>
      <c r="AD1469" s="2"/>
      <c r="AG1469" s="27"/>
      <c r="AH1469" s="27"/>
      <c r="AI1469" s="27"/>
      <c r="AJ1469" s="27"/>
      <c r="AK1469" s="27"/>
      <c r="AL1469" s="27"/>
      <c r="AM1469" s="27"/>
      <c r="AN1469" s="4"/>
      <c r="AO1469" s="4"/>
    </row>
    <row r="1470" spans="1:41" s="5" customFormat="1" x14ac:dyDescent="0.25">
      <c r="A1470" s="8"/>
      <c r="C1470" s="2"/>
      <c r="D1470" s="2"/>
      <c r="E1470" s="8"/>
      <c r="M1470" s="2"/>
      <c r="N1470" s="2"/>
      <c r="O1470" s="2"/>
      <c r="P1470" s="2"/>
      <c r="S1470" s="2"/>
      <c r="T1470" s="2"/>
      <c r="U1470" s="2"/>
      <c r="V1470" s="2"/>
      <c r="Y1470" s="2"/>
      <c r="Z1470" s="2"/>
      <c r="AA1470" s="2"/>
      <c r="AB1470" s="2"/>
      <c r="AC1470" s="2"/>
      <c r="AD1470" s="2"/>
      <c r="AG1470" s="27"/>
      <c r="AH1470" s="27"/>
      <c r="AI1470" s="27"/>
      <c r="AJ1470" s="27"/>
      <c r="AK1470" s="27"/>
      <c r="AL1470" s="27"/>
      <c r="AM1470" s="27"/>
      <c r="AN1470" s="4"/>
      <c r="AO1470" s="4"/>
    </row>
    <row r="1471" spans="1:41" s="5" customFormat="1" x14ac:dyDescent="0.25">
      <c r="A1471" s="8"/>
      <c r="C1471" s="2"/>
      <c r="D1471" s="2"/>
      <c r="E1471" s="8"/>
      <c r="M1471" s="2"/>
      <c r="N1471" s="2"/>
      <c r="O1471" s="2"/>
      <c r="P1471" s="2"/>
      <c r="S1471" s="2"/>
      <c r="T1471" s="2"/>
      <c r="U1471" s="2"/>
      <c r="V1471" s="2"/>
      <c r="Y1471" s="2"/>
      <c r="Z1471" s="2"/>
      <c r="AA1471" s="2"/>
      <c r="AB1471" s="2"/>
      <c r="AC1471" s="2"/>
      <c r="AD1471" s="2"/>
      <c r="AG1471" s="27"/>
      <c r="AH1471" s="27"/>
      <c r="AI1471" s="27"/>
      <c r="AJ1471" s="27"/>
      <c r="AK1471" s="27"/>
      <c r="AL1471" s="27"/>
      <c r="AM1471" s="27"/>
      <c r="AN1471" s="4"/>
      <c r="AO1471" s="4"/>
    </row>
    <row r="1472" spans="1:41" s="5" customFormat="1" x14ac:dyDescent="0.25">
      <c r="A1472" s="8"/>
      <c r="C1472" s="2"/>
      <c r="D1472" s="2"/>
      <c r="E1472" s="8"/>
      <c r="M1472" s="2"/>
      <c r="N1472" s="2"/>
      <c r="O1472" s="2"/>
      <c r="P1472" s="2"/>
      <c r="S1472" s="2"/>
      <c r="T1472" s="2"/>
      <c r="U1472" s="2"/>
      <c r="V1472" s="2"/>
      <c r="Y1472" s="2"/>
      <c r="Z1472" s="2"/>
      <c r="AA1472" s="2"/>
      <c r="AB1472" s="2"/>
      <c r="AC1472" s="2"/>
      <c r="AD1472" s="2"/>
      <c r="AG1472" s="27"/>
      <c r="AH1472" s="27"/>
      <c r="AI1472" s="27"/>
      <c r="AJ1472" s="27"/>
      <c r="AK1472" s="27"/>
      <c r="AL1472" s="27"/>
      <c r="AM1472" s="27"/>
      <c r="AN1472" s="4"/>
      <c r="AO1472" s="4"/>
    </row>
    <row r="1473" spans="1:41" s="5" customFormat="1" x14ac:dyDescent="0.25">
      <c r="A1473" s="8"/>
      <c r="C1473" s="2"/>
      <c r="D1473" s="2"/>
      <c r="E1473" s="8"/>
      <c r="M1473" s="2"/>
      <c r="N1473" s="2"/>
      <c r="O1473" s="2"/>
      <c r="P1473" s="2"/>
      <c r="S1473" s="2"/>
      <c r="T1473" s="2"/>
      <c r="U1473" s="2"/>
      <c r="V1473" s="2"/>
      <c r="Y1473" s="2"/>
      <c r="Z1473" s="2"/>
      <c r="AA1473" s="2"/>
      <c r="AB1473" s="2"/>
      <c r="AC1473" s="2"/>
      <c r="AD1473" s="2"/>
      <c r="AG1473" s="27"/>
      <c r="AH1473" s="27"/>
      <c r="AI1473" s="27"/>
      <c r="AJ1473" s="27"/>
      <c r="AK1473" s="27"/>
      <c r="AL1473" s="27"/>
      <c r="AM1473" s="27"/>
      <c r="AN1473" s="4"/>
      <c r="AO1473" s="4"/>
    </row>
    <row r="1474" spans="1:41" s="5" customFormat="1" x14ac:dyDescent="0.25">
      <c r="A1474" s="8"/>
      <c r="C1474" s="2"/>
      <c r="D1474" s="2"/>
      <c r="E1474" s="8"/>
      <c r="M1474" s="2"/>
      <c r="N1474" s="2"/>
      <c r="O1474" s="2"/>
      <c r="P1474" s="2"/>
      <c r="S1474" s="2"/>
      <c r="T1474" s="2"/>
      <c r="U1474" s="2"/>
      <c r="V1474" s="2"/>
      <c r="Y1474" s="2"/>
      <c r="Z1474" s="2"/>
      <c r="AA1474" s="2"/>
      <c r="AB1474" s="2"/>
      <c r="AC1474" s="2"/>
      <c r="AD1474" s="2"/>
      <c r="AG1474" s="27"/>
      <c r="AH1474" s="27"/>
      <c r="AI1474" s="27"/>
      <c r="AJ1474" s="27"/>
      <c r="AK1474" s="27"/>
      <c r="AL1474" s="27"/>
      <c r="AM1474" s="27"/>
      <c r="AN1474" s="4"/>
      <c r="AO1474" s="4"/>
    </row>
    <row r="1475" spans="1:41" s="5" customFormat="1" x14ac:dyDescent="0.25">
      <c r="A1475" s="8"/>
      <c r="C1475" s="2"/>
      <c r="D1475" s="2"/>
      <c r="E1475" s="8"/>
      <c r="M1475" s="2"/>
      <c r="N1475" s="2"/>
      <c r="O1475" s="2"/>
      <c r="P1475" s="2"/>
      <c r="S1475" s="2"/>
      <c r="T1475" s="2"/>
      <c r="U1475" s="2"/>
      <c r="V1475" s="2"/>
      <c r="Y1475" s="2"/>
      <c r="Z1475" s="2"/>
      <c r="AA1475" s="2"/>
      <c r="AB1475" s="2"/>
      <c r="AC1475" s="2"/>
      <c r="AD1475" s="2"/>
      <c r="AG1475" s="27"/>
      <c r="AH1475" s="27"/>
      <c r="AI1475" s="27"/>
      <c r="AJ1475" s="27"/>
      <c r="AK1475" s="27"/>
      <c r="AL1475" s="27"/>
      <c r="AM1475" s="27"/>
      <c r="AN1475" s="4"/>
      <c r="AO1475" s="4"/>
    </row>
    <row r="1476" spans="1:41" s="5" customFormat="1" x14ac:dyDescent="0.25">
      <c r="A1476" s="8"/>
      <c r="C1476" s="2"/>
      <c r="D1476" s="2"/>
      <c r="E1476" s="8"/>
      <c r="M1476" s="2"/>
      <c r="N1476" s="2"/>
      <c r="O1476" s="2"/>
      <c r="P1476" s="2"/>
      <c r="S1476" s="2"/>
      <c r="T1476" s="2"/>
      <c r="U1476" s="2"/>
      <c r="V1476" s="2"/>
      <c r="Y1476" s="2"/>
      <c r="Z1476" s="2"/>
      <c r="AA1476" s="2"/>
      <c r="AB1476" s="2"/>
      <c r="AC1476" s="2"/>
      <c r="AD1476" s="2"/>
      <c r="AG1476" s="27"/>
      <c r="AH1476" s="27"/>
      <c r="AI1476" s="27"/>
      <c r="AJ1476" s="27"/>
      <c r="AK1476" s="27"/>
      <c r="AL1476" s="27"/>
      <c r="AM1476" s="27"/>
      <c r="AN1476" s="4"/>
      <c r="AO1476" s="4"/>
    </row>
    <row r="1477" spans="1:41" s="5" customFormat="1" x14ac:dyDescent="0.25">
      <c r="A1477" s="8"/>
      <c r="C1477" s="2"/>
      <c r="D1477" s="2"/>
      <c r="E1477" s="8"/>
      <c r="M1477" s="2"/>
      <c r="N1477" s="2"/>
      <c r="O1477" s="2"/>
      <c r="P1477" s="2"/>
      <c r="S1477" s="2"/>
      <c r="T1477" s="2"/>
      <c r="U1477" s="2"/>
      <c r="V1477" s="2"/>
      <c r="Y1477" s="2"/>
      <c r="Z1477" s="2"/>
      <c r="AA1477" s="2"/>
      <c r="AB1477" s="2"/>
      <c r="AC1477" s="2"/>
      <c r="AD1477" s="2"/>
      <c r="AG1477" s="27"/>
      <c r="AH1477" s="27"/>
      <c r="AI1477" s="27"/>
      <c r="AJ1477" s="27"/>
      <c r="AK1477" s="27"/>
      <c r="AL1477" s="27"/>
      <c r="AM1477" s="27"/>
      <c r="AN1477" s="4"/>
      <c r="AO1477" s="4"/>
    </row>
    <row r="1478" spans="1:41" s="5" customFormat="1" x14ac:dyDescent="0.25">
      <c r="A1478" s="8"/>
      <c r="C1478" s="2"/>
      <c r="D1478" s="2"/>
      <c r="E1478" s="8"/>
      <c r="M1478" s="2"/>
      <c r="N1478" s="2"/>
      <c r="O1478" s="2"/>
      <c r="P1478" s="2"/>
      <c r="S1478" s="2"/>
      <c r="T1478" s="2"/>
      <c r="U1478" s="2"/>
      <c r="V1478" s="2"/>
      <c r="Y1478" s="2"/>
      <c r="Z1478" s="2"/>
      <c r="AA1478" s="2"/>
      <c r="AB1478" s="2"/>
      <c r="AC1478" s="2"/>
      <c r="AD1478" s="2"/>
      <c r="AG1478" s="27"/>
      <c r="AH1478" s="27"/>
      <c r="AI1478" s="27"/>
      <c r="AJ1478" s="27"/>
      <c r="AK1478" s="27"/>
      <c r="AL1478" s="27"/>
      <c r="AM1478" s="27"/>
      <c r="AN1478" s="4"/>
      <c r="AO1478" s="4"/>
    </row>
    <row r="1479" spans="1:41" s="5" customFormat="1" x14ac:dyDescent="0.25">
      <c r="A1479" s="8"/>
      <c r="C1479" s="2"/>
      <c r="D1479" s="2"/>
      <c r="E1479" s="8"/>
      <c r="M1479" s="2"/>
      <c r="N1479" s="2"/>
      <c r="O1479" s="2"/>
      <c r="P1479" s="2"/>
      <c r="S1479" s="2"/>
      <c r="T1479" s="2"/>
      <c r="U1479" s="2"/>
      <c r="V1479" s="2"/>
      <c r="Y1479" s="2"/>
      <c r="Z1479" s="2"/>
      <c r="AA1479" s="2"/>
      <c r="AB1479" s="2"/>
      <c r="AC1479" s="2"/>
      <c r="AD1479" s="2"/>
      <c r="AG1479" s="27"/>
      <c r="AH1479" s="27"/>
      <c r="AI1479" s="27"/>
      <c r="AJ1479" s="27"/>
      <c r="AK1479" s="27"/>
      <c r="AL1479" s="27"/>
      <c r="AM1479" s="27"/>
      <c r="AN1479" s="4"/>
      <c r="AO1479" s="4"/>
    </row>
    <row r="1480" spans="1:41" s="5" customFormat="1" x14ac:dyDescent="0.25">
      <c r="A1480" s="8"/>
      <c r="C1480" s="2"/>
      <c r="D1480" s="2"/>
      <c r="E1480" s="8"/>
      <c r="M1480" s="2"/>
      <c r="N1480" s="2"/>
      <c r="O1480" s="2"/>
      <c r="P1480" s="2"/>
      <c r="S1480" s="2"/>
      <c r="T1480" s="2"/>
      <c r="U1480" s="2"/>
      <c r="V1480" s="2"/>
      <c r="Y1480" s="2"/>
      <c r="Z1480" s="2"/>
      <c r="AA1480" s="2"/>
      <c r="AB1480" s="2"/>
      <c r="AC1480" s="2"/>
      <c r="AD1480" s="2"/>
      <c r="AG1480" s="27"/>
      <c r="AH1480" s="27"/>
      <c r="AI1480" s="27"/>
      <c r="AJ1480" s="27"/>
      <c r="AK1480" s="27"/>
      <c r="AL1480" s="27"/>
      <c r="AM1480" s="27"/>
      <c r="AN1480" s="4"/>
      <c r="AO1480" s="4"/>
    </row>
    <row r="1481" spans="1:41" s="5" customFormat="1" x14ac:dyDescent="0.25">
      <c r="A1481" s="8"/>
      <c r="C1481" s="2"/>
      <c r="D1481" s="2"/>
      <c r="E1481" s="8"/>
      <c r="M1481" s="2"/>
      <c r="N1481" s="2"/>
      <c r="O1481" s="2"/>
      <c r="P1481" s="2"/>
      <c r="S1481" s="2"/>
      <c r="T1481" s="2"/>
      <c r="U1481" s="2"/>
      <c r="V1481" s="2"/>
      <c r="Y1481" s="2"/>
      <c r="Z1481" s="2"/>
      <c r="AA1481" s="2"/>
      <c r="AB1481" s="2"/>
      <c r="AC1481" s="2"/>
      <c r="AD1481" s="2"/>
      <c r="AG1481" s="27"/>
      <c r="AH1481" s="27"/>
      <c r="AI1481" s="27"/>
      <c r="AJ1481" s="27"/>
      <c r="AK1481" s="27"/>
      <c r="AL1481" s="27"/>
      <c r="AM1481" s="27"/>
      <c r="AN1481" s="4"/>
      <c r="AO1481" s="4"/>
    </row>
    <row r="1482" spans="1:41" s="5" customFormat="1" x14ac:dyDescent="0.25">
      <c r="A1482" s="8"/>
      <c r="C1482" s="2"/>
      <c r="D1482" s="2"/>
      <c r="E1482" s="8"/>
      <c r="M1482" s="2"/>
      <c r="N1482" s="2"/>
      <c r="O1482" s="2"/>
      <c r="P1482" s="2"/>
      <c r="S1482" s="2"/>
      <c r="T1482" s="2"/>
      <c r="U1482" s="2"/>
      <c r="V1482" s="2"/>
      <c r="Y1482" s="2"/>
      <c r="Z1482" s="2"/>
      <c r="AA1482" s="2"/>
      <c r="AB1482" s="2"/>
      <c r="AC1482" s="2"/>
      <c r="AD1482" s="2"/>
      <c r="AG1482" s="27"/>
      <c r="AH1482" s="27"/>
      <c r="AI1482" s="27"/>
      <c r="AJ1482" s="27"/>
      <c r="AK1482" s="27"/>
      <c r="AL1482" s="27"/>
      <c r="AM1482" s="27"/>
      <c r="AN1482" s="4"/>
      <c r="AO1482" s="4"/>
    </row>
    <row r="1483" spans="1:41" s="5" customFormat="1" x14ac:dyDescent="0.25">
      <c r="A1483" s="8"/>
      <c r="C1483" s="2"/>
      <c r="D1483" s="2"/>
      <c r="E1483" s="8"/>
      <c r="M1483" s="2"/>
      <c r="N1483" s="2"/>
      <c r="O1483" s="2"/>
      <c r="P1483" s="2"/>
      <c r="S1483" s="2"/>
      <c r="T1483" s="2"/>
      <c r="U1483" s="2"/>
      <c r="V1483" s="2"/>
      <c r="Y1483" s="2"/>
      <c r="Z1483" s="2"/>
      <c r="AA1483" s="2"/>
      <c r="AB1483" s="2"/>
      <c r="AC1483" s="2"/>
      <c r="AD1483" s="2"/>
      <c r="AG1483" s="27"/>
      <c r="AH1483" s="27"/>
      <c r="AI1483" s="27"/>
      <c r="AJ1483" s="27"/>
      <c r="AK1483" s="27"/>
      <c r="AL1483" s="27"/>
      <c r="AM1483" s="27"/>
      <c r="AN1483" s="4"/>
      <c r="AO1483" s="4"/>
    </row>
    <row r="1484" spans="1:41" s="5" customFormat="1" x14ac:dyDescent="0.25">
      <c r="A1484" s="8"/>
      <c r="C1484" s="2"/>
      <c r="D1484" s="2"/>
      <c r="E1484" s="8"/>
      <c r="M1484" s="2"/>
      <c r="N1484" s="2"/>
      <c r="O1484" s="2"/>
      <c r="P1484" s="2"/>
      <c r="S1484" s="2"/>
      <c r="T1484" s="2"/>
      <c r="U1484" s="2"/>
      <c r="V1484" s="2"/>
      <c r="Y1484" s="2"/>
      <c r="Z1484" s="2"/>
      <c r="AA1484" s="2"/>
      <c r="AB1484" s="2"/>
      <c r="AC1484" s="2"/>
      <c r="AD1484" s="2"/>
      <c r="AG1484" s="27"/>
      <c r="AH1484" s="27"/>
      <c r="AI1484" s="27"/>
      <c r="AJ1484" s="27"/>
      <c r="AK1484" s="27"/>
      <c r="AL1484" s="27"/>
      <c r="AM1484" s="27"/>
      <c r="AN1484" s="4"/>
      <c r="AO1484" s="4"/>
    </row>
    <row r="1485" spans="1:41" s="5" customFormat="1" x14ac:dyDescent="0.25">
      <c r="A1485" s="8"/>
      <c r="C1485" s="2"/>
      <c r="D1485" s="2"/>
      <c r="E1485" s="8"/>
      <c r="M1485" s="2"/>
      <c r="N1485" s="2"/>
      <c r="O1485" s="2"/>
      <c r="P1485" s="2"/>
      <c r="S1485" s="2"/>
      <c r="T1485" s="2"/>
      <c r="U1485" s="2"/>
      <c r="V1485" s="2"/>
      <c r="Y1485" s="2"/>
      <c r="Z1485" s="2"/>
      <c r="AA1485" s="2"/>
      <c r="AB1485" s="2"/>
      <c r="AC1485" s="2"/>
      <c r="AD1485" s="2"/>
      <c r="AG1485" s="27"/>
      <c r="AH1485" s="27"/>
      <c r="AI1485" s="27"/>
      <c r="AJ1485" s="27"/>
      <c r="AK1485" s="27"/>
      <c r="AL1485" s="27"/>
      <c r="AM1485" s="27"/>
      <c r="AN1485" s="4"/>
      <c r="AO1485" s="4"/>
    </row>
    <row r="1486" spans="1:41" s="5" customFormat="1" x14ac:dyDescent="0.25">
      <c r="A1486" s="8"/>
      <c r="C1486" s="2"/>
      <c r="D1486" s="2"/>
      <c r="E1486" s="8"/>
      <c r="M1486" s="2"/>
      <c r="N1486" s="2"/>
      <c r="O1486" s="2"/>
      <c r="P1486" s="2"/>
      <c r="S1486" s="2"/>
      <c r="T1486" s="2"/>
      <c r="U1486" s="2"/>
      <c r="V1486" s="2"/>
      <c r="Y1486" s="2"/>
      <c r="Z1486" s="2"/>
      <c r="AA1486" s="2"/>
      <c r="AB1486" s="2"/>
      <c r="AC1486" s="2"/>
      <c r="AD1486" s="2"/>
      <c r="AG1486" s="27"/>
      <c r="AH1486" s="27"/>
      <c r="AI1486" s="27"/>
      <c r="AJ1486" s="27"/>
      <c r="AK1486" s="27"/>
      <c r="AL1486" s="27"/>
      <c r="AM1486" s="27"/>
      <c r="AN1486" s="4"/>
      <c r="AO1486" s="4"/>
    </row>
    <row r="1487" spans="1:41" s="5" customFormat="1" x14ac:dyDescent="0.25">
      <c r="A1487" s="8"/>
      <c r="C1487" s="2"/>
      <c r="D1487" s="2"/>
      <c r="E1487" s="8"/>
      <c r="M1487" s="2"/>
      <c r="N1487" s="2"/>
      <c r="O1487" s="2"/>
      <c r="P1487" s="2"/>
      <c r="S1487" s="2"/>
      <c r="T1487" s="2"/>
      <c r="U1487" s="2"/>
      <c r="V1487" s="2"/>
      <c r="Y1487" s="2"/>
      <c r="Z1487" s="2"/>
      <c r="AA1487" s="2"/>
      <c r="AB1487" s="2"/>
      <c r="AC1487" s="2"/>
      <c r="AD1487" s="2"/>
      <c r="AG1487" s="27"/>
      <c r="AH1487" s="27"/>
      <c r="AI1487" s="27"/>
      <c r="AJ1487" s="27"/>
      <c r="AK1487" s="27"/>
      <c r="AL1487" s="27"/>
      <c r="AM1487" s="27"/>
      <c r="AN1487" s="4"/>
      <c r="AO1487" s="4"/>
    </row>
    <row r="1488" spans="1:41" s="5" customFormat="1" x14ac:dyDescent="0.25">
      <c r="A1488" s="8"/>
      <c r="C1488" s="2"/>
      <c r="D1488" s="2"/>
      <c r="E1488" s="8"/>
      <c r="M1488" s="2"/>
      <c r="N1488" s="2"/>
      <c r="O1488" s="2"/>
      <c r="P1488" s="2"/>
      <c r="S1488" s="2"/>
      <c r="T1488" s="2"/>
      <c r="U1488" s="2"/>
      <c r="V1488" s="2"/>
      <c r="Y1488" s="2"/>
      <c r="Z1488" s="2"/>
      <c r="AA1488" s="2"/>
      <c r="AB1488" s="2"/>
      <c r="AC1488" s="2"/>
      <c r="AD1488" s="2"/>
      <c r="AG1488" s="27"/>
      <c r="AH1488" s="27"/>
      <c r="AI1488" s="27"/>
      <c r="AJ1488" s="27"/>
      <c r="AK1488" s="27"/>
      <c r="AL1488" s="27"/>
      <c r="AM1488" s="27"/>
      <c r="AN1488" s="4"/>
      <c r="AO1488" s="4"/>
    </row>
    <row r="1489" spans="1:41" s="5" customFormat="1" x14ac:dyDescent="0.25">
      <c r="A1489" s="8"/>
      <c r="C1489" s="2"/>
      <c r="D1489" s="2"/>
      <c r="E1489" s="8"/>
      <c r="M1489" s="2"/>
      <c r="N1489" s="2"/>
      <c r="O1489" s="2"/>
      <c r="P1489" s="2"/>
      <c r="S1489" s="2"/>
      <c r="T1489" s="2"/>
      <c r="U1489" s="2"/>
      <c r="V1489" s="2"/>
      <c r="Y1489" s="2"/>
      <c r="Z1489" s="2"/>
      <c r="AA1489" s="2"/>
      <c r="AB1489" s="2"/>
      <c r="AC1489" s="2"/>
      <c r="AD1489" s="2"/>
      <c r="AG1489" s="27"/>
      <c r="AH1489" s="27"/>
      <c r="AI1489" s="27"/>
      <c r="AJ1489" s="27"/>
      <c r="AK1489" s="27"/>
      <c r="AL1489" s="27"/>
      <c r="AM1489" s="27"/>
      <c r="AN1489" s="4"/>
      <c r="AO1489" s="4"/>
    </row>
    <row r="1490" spans="1:41" s="5" customFormat="1" x14ac:dyDescent="0.25">
      <c r="A1490" s="8"/>
      <c r="C1490" s="2"/>
      <c r="D1490" s="2"/>
      <c r="E1490" s="8"/>
      <c r="M1490" s="2"/>
      <c r="N1490" s="2"/>
      <c r="O1490" s="2"/>
      <c r="P1490" s="2"/>
      <c r="S1490" s="2"/>
      <c r="T1490" s="2"/>
      <c r="U1490" s="2"/>
      <c r="V1490" s="2"/>
      <c r="Y1490" s="2"/>
      <c r="Z1490" s="2"/>
      <c r="AA1490" s="2"/>
      <c r="AB1490" s="2"/>
      <c r="AC1490" s="2"/>
      <c r="AD1490" s="2"/>
      <c r="AG1490" s="27"/>
      <c r="AH1490" s="27"/>
      <c r="AI1490" s="27"/>
      <c r="AJ1490" s="27"/>
      <c r="AK1490" s="27"/>
      <c r="AL1490" s="27"/>
      <c r="AM1490" s="27"/>
      <c r="AN1490" s="4"/>
      <c r="AO1490" s="4"/>
    </row>
    <row r="1491" spans="1:41" s="5" customFormat="1" x14ac:dyDescent="0.25">
      <c r="A1491" s="8"/>
      <c r="C1491" s="2"/>
      <c r="D1491" s="2"/>
      <c r="E1491" s="8"/>
      <c r="M1491" s="2"/>
      <c r="N1491" s="2"/>
      <c r="O1491" s="2"/>
      <c r="P1491" s="2"/>
      <c r="S1491" s="2"/>
      <c r="T1491" s="2"/>
      <c r="U1491" s="2"/>
      <c r="V1491" s="2"/>
      <c r="Y1491" s="2"/>
      <c r="Z1491" s="2"/>
      <c r="AA1491" s="2"/>
      <c r="AB1491" s="2"/>
      <c r="AC1491" s="2"/>
      <c r="AD1491" s="2"/>
      <c r="AG1491" s="27"/>
      <c r="AH1491" s="27"/>
      <c r="AI1491" s="27"/>
      <c r="AJ1491" s="27"/>
      <c r="AK1491" s="27"/>
      <c r="AL1491" s="27"/>
      <c r="AM1491" s="27"/>
      <c r="AN1491" s="4"/>
      <c r="AO1491" s="4"/>
    </row>
    <row r="1492" spans="1:41" s="5" customFormat="1" x14ac:dyDescent="0.25">
      <c r="A1492" s="8"/>
      <c r="C1492" s="2"/>
      <c r="D1492" s="2"/>
      <c r="E1492" s="8"/>
      <c r="M1492" s="2"/>
      <c r="N1492" s="2"/>
      <c r="O1492" s="2"/>
      <c r="P1492" s="2"/>
      <c r="S1492" s="2"/>
      <c r="T1492" s="2"/>
      <c r="U1492" s="2"/>
      <c r="V1492" s="2"/>
      <c r="Y1492" s="2"/>
      <c r="Z1492" s="2"/>
      <c r="AA1492" s="2"/>
      <c r="AB1492" s="2"/>
      <c r="AC1492" s="2"/>
      <c r="AD1492" s="2"/>
      <c r="AG1492" s="27"/>
      <c r="AH1492" s="27"/>
      <c r="AI1492" s="27"/>
      <c r="AJ1492" s="27"/>
      <c r="AK1492" s="27"/>
      <c r="AL1492" s="27"/>
      <c r="AM1492" s="27"/>
      <c r="AN1492" s="4"/>
      <c r="AO1492" s="4"/>
    </row>
    <row r="1493" spans="1:41" s="5" customFormat="1" x14ac:dyDescent="0.25">
      <c r="A1493" s="8"/>
      <c r="C1493" s="2"/>
      <c r="D1493" s="2"/>
      <c r="E1493" s="8"/>
      <c r="M1493" s="2"/>
      <c r="N1493" s="2"/>
      <c r="O1493" s="2"/>
      <c r="P1493" s="2"/>
      <c r="S1493" s="2"/>
      <c r="T1493" s="2"/>
      <c r="U1493" s="2"/>
      <c r="V1493" s="2"/>
      <c r="Y1493" s="2"/>
      <c r="Z1493" s="2"/>
      <c r="AA1493" s="2"/>
      <c r="AB1493" s="2"/>
      <c r="AC1493" s="2"/>
      <c r="AD1493" s="2"/>
      <c r="AG1493" s="27"/>
      <c r="AH1493" s="27"/>
      <c r="AI1493" s="27"/>
      <c r="AJ1493" s="27"/>
      <c r="AK1493" s="27"/>
      <c r="AL1493" s="27"/>
      <c r="AM1493" s="27"/>
      <c r="AN1493" s="4"/>
      <c r="AO1493" s="4"/>
    </row>
    <row r="1494" spans="1:41" s="5" customFormat="1" x14ac:dyDescent="0.25">
      <c r="A1494" s="8"/>
      <c r="C1494" s="2"/>
      <c r="D1494" s="2"/>
      <c r="E1494" s="8"/>
      <c r="M1494" s="2"/>
      <c r="N1494" s="2"/>
      <c r="O1494" s="2"/>
      <c r="P1494" s="2"/>
      <c r="S1494" s="2"/>
      <c r="T1494" s="2"/>
      <c r="U1494" s="2"/>
      <c r="V1494" s="2"/>
      <c r="Y1494" s="2"/>
      <c r="Z1494" s="2"/>
      <c r="AA1494" s="2"/>
      <c r="AB1494" s="2"/>
      <c r="AC1494" s="2"/>
      <c r="AD1494" s="2"/>
      <c r="AG1494" s="27"/>
      <c r="AH1494" s="27"/>
      <c r="AI1494" s="27"/>
      <c r="AJ1494" s="27"/>
      <c r="AK1494" s="27"/>
      <c r="AL1494" s="27"/>
      <c r="AM1494" s="27"/>
      <c r="AN1494" s="4"/>
      <c r="AO1494" s="4"/>
    </row>
    <row r="1495" spans="1:41" s="5" customFormat="1" x14ac:dyDescent="0.25">
      <c r="A1495" s="8"/>
      <c r="C1495" s="2"/>
      <c r="D1495" s="2"/>
      <c r="E1495" s="8"/>
      <c r="M1495" s="2"/>
      <c r="N1495" s="2"/>
      <c r="O1495" s="2"/>
      <c r="P1495" s="2"/>
      <c r="S1495" s="2"/>
      <c r="T1495" s="2"/>
      <c r="U1495" s="2"/>
      <c r="V1495" s="2"/>
      <c r="Y1495" s="2"/>
      <c r="Z1495" s="2"/>
      <c r="AA1495" s="2"/>
      <c r="AB1495" s="2"/>
      <c r="AC1495" s="2"/>
      <c r="AD1495" s="2"/>
      <c r="AG1495" s="27"/>
      <c r="AH1495" s="27"/>
      <c r="AI1495" s="27"/>
      <c r="AJ1495" s="27"/>
      <c r="AK1495" s="27"/>
      <c r="AL1495" s="27"/>
      <c r="AM1495" s="27"/>
      <c r="AN1495" s="4"/>
      <c r="AO1495" s="4"/>
    </row>
    <row r="1496" spans="1:41" s="5" customFormat="1" x14ac:dyDescent="0.25">
      <c r="A1496" s="8"/>
      <c r="C1496" s="2"/>
      <c r="D1496" s="2"/>
      <c r="E1496" s="8"/>
      <c r="M1496" s="2"/>
      <c r="N1496" s="2"/>
      <c r="O1496" s="2"/>
      <c r="P1496" s="2"/>
      <c r="S1496" s="2"/>
      <c r="T1496" s="2"/>
      <c r="U1496" s="2"/>
      <c r="V1496" s="2"/>
      <c r="Y1496" s="2"/>
      <c r="Z1496" s="2"/>
      <c r="AA1496" s="2"/>
      <c r="AB1496" s="2"/>
      <c r="AC1496" s="2"/>
      <c r="AD1496" s="2"/>
      <c r="AG1496" s="27"/>
      <c r="AH1496" s="27"/>
      <c r="AI1496" s="27"/>
      <c r="AJ1496" s="27"/>
      <c r="AK1496" s="27"/>
      <c r="AL1496" s="27"/>
      <c r="AM1496" s="27"/>
      <c r="AN1496" s="4"/>
      <c r="AO1496" s="4"/>
    </row>
    <row r="1497" spans="1:41" s="5" customFormat="1" x14ac:dyDescent="0.25">
      <c r="A1497" s="8"/>
      <c r="C1497" s="2"/>
      <c r="D1497" s="2"/>
      <c r="E1497" s="8"/>
      <c r="M1497" s="2"/>
      <c r="N1497" s="2"/>
      <c r="O1497" s="2"/>
      <c r="P1497" s="2"/>
      <c r="S1497" s="2"/>
      <c r="T1497" s="2"/>
      <c r="U1497" s="2"/>
      <c r="V1497" s="2"/>
      <c r="Y1497" s="2"/>
      <c r="Z1497" s="2"/>
      <c r="AA1497" s="2"/>
      <c r="AB1497" s="2"/>
      <c r="AC1497" s="2"/>
      <c r="AD1497" s="2"/>
      <c r="AG1497" s="27"/>
      <c r="AH1497" s="27"/>
      <c r="AI1497" s="27"/>
      <c r="AJ1497" s="27"/>
      <c r="AK1497" s="27"/>
      <c r="AL1497" s="27"/>
      <c r="AM1497" s="27"/>
      <c r="AN1497" s="4"/>
      <c r="AO1497" s="4"/>
    </row>
    <row r="1498" spans="1:41" s="5" customFormat="1" x14ac:dyDescent="0.25">
      <c r="A1498" s="8"/>
      <c r="C1498" s="2"/>
      <c r="D1498" s="2"/>
      <c r="E1498" s="8"/>
      <c r="M1498" s="2"/>
      <c r="N1498" s="2"/>
      <c r="O1498" s="2"/>
      <c r="P1498" s="2"/>
      <c r="S1498" s="2"/>
      <c r="T1498" s="2"/>
      <c r="U1498" s="2"/>
      <c r="V1498" s="2"/>
      <c r="Y1498" s="2"/>
      <c r="Z1498" s="2"/>
      <c r="AA1498" s="2"/>
      <c r="AB1498" s="2"/>
      <c r="AC1498" s="2"/>
      <c r="AD1498" s="2"/>
      <c r="AG1498" s="27"/>
      <c r="AH1498" s="27"/>
      <c r="AI1498" s="27"/>
      <c r="AJ1498" s="27"/>
      <c r="AK1498" s="27"/>
      <c r="AL1498" s="27"/>
      <c r="AM1498" s="27"/>
      <c r="AN1498" s="4"/>
      <c r="AO1498" s="4"/>
    </row>
    <row r="1499" spans="1:41" s="5" customFormat="1" x14ac:dyDescent="0.25">
      <c r="A1499" s="8"/>
      <c r="C1499" s="2"/>
      <c r="D1499" s="2"/>
      <c r="E1499" s="8"/>
      <c r="M1499" s="2"/>
      <c r="N1499" s="2"/>
      <c r="O1499" s="2"/>
      <c r="P1499" s="2"/>
      <c r="S1499" s="2"/>
      <c r="T1499" s="2"/>
      <c r="U1499" s="2"/>
      <c r="V1499" s="2"/>
      <c r="Y1499" s="2"/>
      <c r="Z1499" s="2"/>
      <c r="AA1499" s="2"/>
      <c r="AB1499" s="2"/>
      <c r="AC1499" s="2"/>
      <c r="AD1499" s="2"/>
      <c r="AG1499" s="27"/>
      <c r="AH1499" s="27"/>
      <c r="AI1499" s="27"/>
      <c r="AJ1499" s="27"/>
      <c r="AK1499" s="27"/>
      <c r="AL1499" s="27"/>
      <c r="AM1499" s="27"/>
      <c r="AN1499" s="4"/>
      <c r="AO1499" s="4"/>
    </row>
    <row r="1500" spans="1:41" s="5" customFormat="1" x14ac:dyDescent="0.25">
      <c r="A1500" s="8"/>
      <c r="C1500" s="2"/>
      <c r="D1500" s="2"/>
      <c r="E1500" s="8"/>
      <c r="M1500" s="2"/>
      <c r="N1500" s="2"/>
      <c r="O1500" s="2"/>
      <c r="P1500" s="2"/>
      <c r="S1500" s="2"/>
      <c r="T1500" s="2"/>
      <c r="U1500" s="2"/>
      <c r="V1500" s="2"/>
      <c r="Y1500" s="2"/>
      <c r="Z1500" s="2"/>
      <c r="AA1500" s="2"/>
      <c r="AB1500" s="2"/>
      <c r="AC1500" s="2"/>
      <c r="AD1500" s="2"/>
      <c r="AG1500" s="27"/>
      <c r="AH1500" s="27"/>
      <c r="AI1500" s="27"/>
      <c r="AJ1500" s="27"/>
      <c r="AK1500" s="27"/>
      <c r="AL1500" s="27"/>
      <c r="AM1500" s="27"/>
      <c r="AN1500" s="4"/>
      <c r="AO1500" s="4"/>
    </row>
    <row r="1501" spans="1:41" s="5" customFormat="1" x14ac:dyDescent="0.25">
      <c r="A1501" s="8"/>
      <c r="C1501" s="2"/>
      <c r="D1501" s="2"/>
      <c r="E1501" s="8"/>
      <c r="M1501" s="2"/>
      <c r="N1501" s="2"/>
      <c r="O1501" s="2"/>
      <c r="P1501" s="2"/>
      <c r="S1501" s="2"/>
      <c r="T1501" s="2"/>
      <c r="U1501" s="2"/>
      <c r="V1501" s="2"/>
      <c r="Y1501" s="2"/>
      <c r="Z1501" s="2"/>
      <c r="AA1501" s="2"/>
      <c r="AB1501" s="2"/>
      <c r="AC1501" s="2"/>
      <c r="AD1501" s="2"/>
      <c r="AG1501" s="27"/>
      <c r="AH1501" s="27"/>
      <c r="AI1501" s="27"/>
      <c r="AJ1501" s="27"/>
      <c r="AK1501" s="27"/>
      <c r="AL1501" s="27"/>
      <c r="AM1501" s="27"/>
      <c r="AN1501" s="4"/>
      <c r="AO1501" s="4"/>
    </row>
    <row r="1502" spans="1:41" s="5" customFormat="1" x14ac:dyDescent="0.25">
      <c r="A1502" s="8"/>
      <c r="C1502" s="2"/>
      <c r="D1502" s="2"/>
      <c r="E1502" s="8"/>
      <c r="M1502" s="2"/>
      <c r="N1502" s="2"/>
      <c r="O1502" s="2"/>
      <c r="P1502" s="2"/>
      <c r="S1502" s="2"/>
      <c r="T1502" s="2"/>
      <c r="U1502" s="2"/>
      <c r="V1502" s="2"/>
      <c r="Y1502" s="2"/>
      <c r="Z1502" s="2"/>
      <c r="AA1502" s="2"/>
      <c r="AB1502" s="2"/>
      <c r="AC1502" s="2"/>
      <c r="AD1502" s="2"/>
      <c r="AG1502" s="27"/>
      <c r="AH1502" s="27"/>
      <c r="AI1502" s="27"/>
      <c r="AJ1502" s="27"/>
      <c r="AK1502" s="27"/>
      <c r="AL1502" s="27"/>
      <c r="AM1502" s="27"/>
      <c r="AN1502" s="4"/>
      <c r="AO1502" s="4"/>
    </row>
    <row r="1503" spans="1:41" s="5" customFormat="1" x14ac:dyDescent="0.25">
      <c r="A1503" s="8"/>
      <c r="C1503" s="2"/>
      <c r="D1503" s="2"/>
      <c r="E1503" s="8"/>
      <c r="M1503" s="2"/>
      <c r="N1503" s="2"/>
      <c r="O1503" s="2"/>
      <c r="P1503" s="2"/>
      <c r="S1503" s="2"/>
      <c r="T1503" s="2"/>
      <c r="U1503" s="2"/>
      <c r="V1503" s="2"/>
      <c r="Y1503" s="2"/>
      <c r="Z1503" s="2"/>
      <c r="AA1503" s="2"/>
      <c r="AB1503" s="2"/>
      <c r="AC1503" s="2"/>
      <c r="AD1503" s="2"/>
      <c r="AG1503" s="27"/>
      <c r="AH1503" s="27"/>
      <c r="AI1503" s="27"/>
      <c r="AJ1503" s="27"/>
      <c r="AK1503" s="27"/>
      <c r="AL1503" s="27"/>
      <c r="AM1503" s="27"/>
      <c r="AN1503" s="4"/>
      <c r="AO1503" s="4"/>
    </row>
    <row r="1504" spans="1:41" s="5" customFormat="1" x14ac:dyDescent="0.25">
      <c r="A1504" s="8"/>
      <c r="C1504" s="2"/>
      <c r="D1504" s="2"/>
      <c r="E1504" s="8"/>
      <c r="M1504" s="2"/>
      <c r="N1504" s="2"/>
      <c r="O1504" s="2"/>
      <c r="P1504" s="2"/>
      <c r="S1504" s="2"/>
      <c r="T1504" s="2"/>
      <c r="U1504" s="2"/>
      <c r="V1504" s="2"/>
      <c r="Y1504" s="2"/>
      <c r="Z1504" s="2"/>
      <c r="AA1504" s="2"/>
      <c r="AB1504" s="2"/>
      <c r="AC1504" s="2"/>
      <c r="AD1504" s="2"/>
      <c r="AG1504" s="27"/>
      <c r="AH1504" s="27"/>
      <c r="AI1504" s="27"/>
      <c r="AJ1504" s="27"/>
      <c r="AK1504" s="27"/>
      <c r="AL1504" s="27"/>
      <c r="AM1504" s="27"/>
      <c r="AN1504" s="4"/>
      <c r="AO1504" s="4"/>
    </row>
    <row r="1505" spans="1:41" s="5" customFormat="1" x14ac:dyDescent="0.25">
      <c r="A1505" s="8"/>
      <c r="C1505" s="2"/>
      <c r="D1505" s="2"/>
      <c r="E1505" s="8"/>
      <c r="M1505" s="2"/>
      <c r="N1505" s="2"/>
      <c r="O1505" s="2"/>
      <c r="P1505" s="2"/>
      <c r="S1505" s="2"/>
      <c r="T1505" s="2"/>
      <c r="U1505" s="2"/>
      <c r="V1505" s="2"/>
      <c r="Y1505" s="2"/>
      <c r="Z1505" s="2"/>
      <c r="AA1505" s="2"/>
      <c r="AB1505" s="2"/>
      <c r="AC1505" s="2"/>
      <c r="AD1505" s="2"/>
      <c r="AG1505" s="27"/>
      <c r="AH1505" s="27"/>
      <c r="AI1505" s="27"/>
      <c r="AJ1505" s="27"/>
      <c r="AK1505" s="27"/>
      <c r="AL1505" s="27"/>
      <c r="AM1505" s="27"/>
      <c r="AN1505" s="4"/>
      <c r="AO1505" s="4"/>
    </row>
    <row r="1506" spans="1:41" s="5" customFormat="1" x14ac:dyDescent="0.25">
      <c r="A1506" s="8"/>
      <c r="C1506" s="2"/>
      <c r="D1506" s="2"/>
      <c r="E1506" s="8"/>
      <c r="M1506" s="2"/>
      <c r="N1506" s="2"/>
      <c r="O1506" s="2"/>
      <c r="P1506" s="2"/>
      <c r="S1506" s="2"/>
      <c r="T1506" s="2"/>
      <c r="U1506" s="2"/>
      <c r="V1506" s="2"/>
      <c r="Y1506" s="2"/>
      <c r="Z1506" s="2"/>
      <c r="AA1506" s="2"/>
      <c r="AB1506" s="2"/>
      <c r="AC1506" s="2"/>
      <c r="AD1506" s="2"/>
      <c r="AG1506" s="27"/>
      <c r="AH1506" s="27"/>
      <c r="AI1506" s="27"/>
      <c r="AJ1506" s="27"/>
      <c r="AK1506" s="27"/>
      <c r="AL1506" s="27"/>
      <c r="AM1506" s="27"/>
      <c r="AN1506" s="4"/>
      <c r="AO1506" s="4"/>
    </row>
    <row r="1507" spans="1:41" s="5" customFormat="1" x14ac:dyDescent="0.25">
      <c r="A1507" s="8"/>
      <c r="C1507" s="2"/>
      <c r="D1507" s="2"/>
      <c r="E1507" s="8"/>
      <c r="M1507" s="2"/>
      <c r="N1507" s="2"/>
      <c r="O1507" s="2"/>
      <c r="P1507" s="2"/>
      <c r="S1507" s="2"/>
      <c r="T1507" s="2"/>
      <c r="U1507" s="2"/>
      <c r="V1507" s="2"/>
      <c r="Y1507" s="2"/>
      <c r="Z1507" s="2"/>
      <c r="AA1507" s="2"/>
      <c r="AB1507" s="2"/>
      <c r="AC1507" s="2"/>
      <c r="AD1507" s="2"/>
      <c r="AG1507" s="27"/>
      <c r="AH1507" s="27"/>
      <c r="AI1507" s="27"/>
      <c r="AJ1507" s="27"/>
      <c r="AK1507" s="27"/>
      <c r="AL1507" s="27"/>
      <c r="AM1507" s="27"/>
      <c r="AN1507" s="4"/>
      <c r="AO1507" s="4"/>
    </row>
    <row r="1508" spans="1:41" s="5" customFormat="1" x14ac:dyDescent="0.25">
      <c r="A1508" s="8"/>
      <c r="C1508" s="2"/>
      <c r="D1508" s="2"/>
      <c r="E1508" s="8"/>
      <c r="M1508" s="2"/>
      <c r="N1508" s="2"/>
      <c r="O1508" s="2"/>
      <c r="P1508" s="2"/>
      <c r="S1508" s="2"/>
      <c r="T1508" s="2"/>
      <c r="U1508" s="2"/>
      <c r="V1508" s="2"/>
      <c r="Y1508" s="2"/>
      <c r="Z1508" s="2"/>
      <c r="AA1508" s="2"/>
      <c r="AB1508" s="2"/>
      <c r="AC1508" s="2"/>
      <c r="AD1508" s="2"/>
      <c r="AG1508" s="27"/>
      <c r="AH1508" s="27"/>
      <c r="AI1508" s="27"/>
      <c r="AJ1508" s="27"/>
      <c r="AK1508" s="27"/>
      <c r="AL1508" s="27"/>
      <c r="AM1508" s="27"/>
      <c r="AN1508" s="4"/>
      <c r="AO1508" s="4"/>
    </row>
    <row r="1509" spans="1:41" s="5" customFormat="1" x14ac:dyDescent="0.25">
      <c r="A1509" s="8"/>
      <c r="C1509" s="2"/>
      <c r="D1509" s="2"/>
      <c r="E1509" s="8"/>
      <c r="M1509" s="2"/>
      <c r="N1509" s="2"/>
      <c r="O1509" s="2"/>
      <c r="P1509" s="2"/>
      <c r="S1509" s="2"/>
      <c r="T1509" s="2"/>
      <c r="U1509" s="2"/>
      <c r="V1509" s="2"/>
      <c r="Y1509" s="2"/>
      <c r="Z1509" s="2"/>
      <c r="AA1509" s="2"/>
      <c r="AB1509" s="2"/>
      <c r="AC1509" s="2"/>
      <c r="AD1509" s="2"/>
      <c r="AG1509" s="27"/>
      <c r="AH1509" s="27"/>
      <c r="AI1509" s="27"/>
      <c r="AJ1509" s="27"/>
      <c r="AK1509" s="27"/>
      <c r="AL1509" s="27"/>
      <c r="AM1509" s="27"/>
      <c r="AN1509" s="4"/>
      <c r="AO1509" s="4"/>
    </row>
    <row r="1510" spans="1:41" s="5" customFormat="1" x14ac:dyDescent="0.25">
      <c r="A1510" s="8"/>
      <c r="C1510" s="2"/>
      <c r="D1510" s="2"/>
      <c r="E1510" s="8"/>
      <c r="M1510" s="2"/>
      <c r="N1510" s="2"/>
      <c r="O1510" s="2"/>
      <c r="P1510" s="2"/>
      <c r="S1510" s="2"/>
      <c r="T1510" s="2"/>
      <c r="U1510" s="2"/>
      <c r="V1510" s="2"/>
      <c r="Y1510" s="2"/>
      <c r="Z1510" s="2"/>
      <c r="AA1510" s="2"/>
      <c r="AB1510" s="2"/>
      <c r="AC1510" s="2"/>
      <c r="AD1510" s="2"/>
      <c r="AG1510" s="27"/>
      <c r="AH1510" s="27"/>
      <c r="AI1510" s="27"/>
      <c r="AJ1510" s="27"/>
      <c r="AK1510" s="27"/>
      <c r="AL1510" s="27"/>
      <c r="AM1510" s="27"/>
      <c r="AN1510" s="4"/>
      <c r="AO1510" s="4"/>
    </row>
    <row r="1511" spans="1:41" s="5" customFormat="1" x14ac:dyDescent="0.25">
      <c r="A1511" s="8"/>
      <c r="C1511" s="2"/>
      <c r="D1511" s="2"/>
      <c r="E1511" s="8"/>
      <c r="M1511" s="2"/>
      <c r="N1511" s="2"/>
      <c r="O1511" s="2"/>
      <c r="P1511" s="2"/>
      <c r="S1511" s="2"/>
      <c r="T1511" s="2"/>
      <c r="U1511" s="2"/>
      <c r="V1511" s="2"/>
      <c r="Y1511" s="2"/>
      <c r="Z1511" s="2"/>
      <c r="AA1511" s="2"/>
      <c r="AB1511" s="2"/>
      <c r="AC1511" s="2"/>
      <c r="AD1511" s="2"/>
      <c r="AG1511" s="27"/>
      <c r="AH1511" s="27"/>
      <c r="AI1511" s="27"/>
      <c r="AJ1511" s="27"/>
      <c r="AK1511" s="27"/>
      <c r="AL1511" s="27"/>
      <c r="AM1511" s="27"/>
      <c r="AN1511" s="4"/>
      <c r="AO1511" s="4"/>
    </row>
    <row r="1512" spans="1:41" s="5" customFormat="1" x14ac:dyDescent="0.25">
      <c r="A1512" s="8"/>
      <c r="C1512" s="2"/>
      <c r="D1512" s="2"/>
      <c r="E1512" s="8"/>
      <c r="M1512" s="2"/>
      <c r="N1512" s="2"/>
      <c r="O1512" s="2"/>
      <c r="P1512" s="2"/>
      <c r="S1512" s="2"/>
      <c r="T1512" s="2"/>
      <c r="U1512" s="2"/>
      <c r="V1512" s="2"/>
      <c r="Y1512" s="2"/>
      <c r="Z1512" s="2"/>
      <c r="AA1512" s="2"/>
      <c r="AB1512" s="2"/>
      <c r="AC1512" s="2"/>
      <c r="AD1512" s="2"/>
      <c r="AG1512" s="27"/>
      <c r="AH1512" s="27"/>
      <c r="AI1512" s="27"/>
      <c r="AJ1512" s="27"/>
      <c r="AK1512" s="27"/>
      <c r="AL1512" s="27"/>
      <c r="AM1512" s="27"/>
      <c r="AN1512" s="4"/>
      <c r="AO1512" s="4"/>
    </row>
    <row r="1513" spans="1:41" s="5" customFormat="1" x14ac:dyDescent="0.25">
      <c r="A1513" s="8"/>
      <c r="C1513" s="2"/>
      <c r="D1513" s="2"/>
      <c r="E1513" s="8"/>
      <c r="M1513" s="2"/>
      <c r="N1513" s="2"/>
      <c r="O1513" s="2"/>
      <c r="P1513" s="2"/>
      <c r="S1513" s="2"/>
      <c r="T1513" s="2"/>
      <c r="U1513" s="2"/>
      <c r="V1513" s="2"/>
      <c r="Y1513" s="2"/>
      <c r="Z1513" s="2"/>
      <c r="AA1513" s="2"/>
      <c r="AB1513" s="2"/>
      <c r="AC1513" s="2"/>
      <c r="AD1513" s="2"/>
      <c r="AG1513" s="27"/>
      <c r="AH1513" s="27"/>
      <c r="AI1513" s="27"/>
      <c r="AJ1513" s="27"/>
      <c r="AK1513" s="27"/>
      <c r="AL1513" s="27"/>
      <c r="AM1513" s="27"/>
      <c r="AN1513" s="4"/>
      <c r="AO1513" s="4"/>
    </row>
    <row r="1514" spans="1:41" s="5" customFormat="1" x14ac:dyDescent="0.25">
      <c r="A1514" s="8"/>
      <c r="C1514" s="2"/>
      <c r="D1514" s="2"/>
      <c r="E1514" s="8"/>
      <c r="M1514" s="2"/>
      <c r="N1514" s="2"/>
      <c r="O1514" s="2"/>
      <c r="P1514" s="2"/>
      <c r="S1514" s="2"/>
      <c r="T1514" s="2"/>
      <c r="U1514" s="2"/>
      <c r="V1514" s="2"/>
      <c r="Y1514" s="2"/>
      <c r="Z1514" s="2"/>
      <c r="AA1514" s="2"/>
      <c r="AB1514" s="2"/>
      <c r="AC1514" s="2"/>
      <c r="AD1514" s="2"/>
      <c r="AG1514" s="27"/>
      <c r="AH1514" s="27"/>
      <c r="AI1514" s="27"/>
      <c r="AJ1514" s="27"/>
      <c r="AK1514" s="27"/>
      <c r="AL1514" s="27"/>
      <c r="AM1514" s="27"/>
      <c r="AN1514" s="4"/>
      <c r="AO1514" s="4"/>
    </row>
    <row r="1515" spans="1:41" s="5" customFormat="1" x14ac:dyDescent="0.25">
      <c r="A1515" s="8"/>
      <c r="C1515" s="2"/>
      <c r="D1515" s="2"/>
      <c r="E1515" s="8"/>
      <c r="M1515" s="2"/>
      <c r="N1515" s="2"/>
      <c r="O1515" s="2"/>
      <c r="P1515" s="2"/>
      <c r="S1515" s="2"/>
      <c r="T1515" s="2"/>
      <c r="U1515" s="2"/>
      <c r="V1515" s="2"/>
      <c r="Y1515" s="2"/>
      <c r="Z1515" s="2"/>
      <c r="AA1515" s="2"/>
      <c r="AB1515" s="2"/>
      <c r="AC1515" s="2"/>
      <c r="AD1515" s="2"/>
      <c r="AG1515" s="27"/>
      <c r="AH1515" s="27"/>
      <c r="AI1515" s="27"/>
      <c r="AJ1515" s="27"/>
      <c r="AK1515" s="27"/>
      <c r="AL1515" s="27"/>
      <c r="AM1515" s="27"/>
      <c r="AN1515" s="4"/>
      <c r="AO1515" s="4"/>
    </row>
    <row r="1516" spans="1:41" s="5" customFormat="1" x14ac:dyDescent="0.25">
      <c r="A1516" s="8"/>
      <c r="C1516" s="2"/>
      <c r="D1516" s="2"/>
      <c r="E1516" s="8"/>
      <c r="M1516" s="2"/>
      <c r="N1516" s="2"/>
      <c r="O1516" s="2"/>
      <c r="P1516" s="2"/>
      <c r="S1516" s="2"/>
      <c r="T1516" s="2"/>
      <c r="U1516" s="2"/>
      <c r="V1516" s="2"/>
      <c r="Y1516" s="2"/>
      <c r="Z1516" s="2"/>
      <c r="AA1516" s="2"/>
      <c r="AB1516" s="2"/>
      <c r="AC1516" s="2"/>
      <c r="AD1516" s="2"/>
      <c r="AG1516" s="27"/>
      <c r="AH1516" s="27"/>
      <c r="AI1516" s="27"/>
      <c r="AJ1516" s="27"/>
      <c r="AK1516" s="27"/>
      <c r="AL1516" s="27"/>
      <c r="AM1516" s="27"/>
      <c r="AN1516" s="4"/>
      <c r="AO1516" s="4"/>
    </row>
    <row r="1517" spans="1:41" s="5" customFormat="1" x14ac:dyDescent="0.25">
      <c r="A1517" s="8"/>
      <c r="C1517" s="2"/>
      <c r="D1517" s="2"/>
      <c r="E1517" s="8"/>
      <c r="M1517" s="2"/>
      <c r="N1517" s="2"/>
      <c r="O1517" s="2"/>
      <c r="P1517" s="2"/>
      <c r="S1517" s="2"/>
      <c r="T1517" s="2"/>
      <c r="U1517" s="2"/>
      <c r="V1517" s="2"/>
      <c r="Y1517" s="2"/>
      <c r="Z1517" s="2"/>
      <c r="AA1517" s="2"/>
      <c r="AB1517" s="2"/>
      <c r="AC1517" s="2"/>
      <c r="AD1517" s="2"/>
      <c r="AG1517" s="27"/>
      <c r="AH1517" s="27"/>
      <c r="AI1517" s="27"/>
      <c r="AJ1517" s="27"/>
      <c r="AK1517" s="27"/>
      <c r="AL1517" s="27"/>
      <c r="AM1517" s="27"/>
      <c r="AN1517" s="4"/>
      <c r="AO1517" s="4"/>
    </row>
    <row r="1518" spans="1:41" s="5" customFormat="1" x14ac:dyDescent="0.25">
      <c r="A1518" s="8"/>
      <c r="C1518" s="2"/>
      <c r="D1518" s="2"/>
      <c r="E1518" s="8"/>
      <c r="M1518" s="2"/>
      <c r="N1518" s="2"/>
      <c r="O1518" s="2"/>
      <c r="P1518" s="2"/>
      <c r="S1518" s="2"/>
      <c r="T1518" s="2"/>
      <c r="U1518" s="2"/>
      <c r="V1518" s="2"/>
      <c r="Y1518" s="2"/>
      <c r="Z1518" s="2"/>
      <c r="AA1518" s="2"/>
      <c r="AB1518" s="2"/>
      <c r="AC1518" s="2"/>
      <c r="AD1518" s="2"/>
      <c r="AG1518" s="27"/>
      <c r="AH1518" s="27"/>
      <c r="AI1518" s="27"/>
      <c r="AJ1518" s="27"/>
      <c r="AK1518" s="27"/>
      <c r="AL1518" s="27"/>
      <c r="AM1518" s="27"/>
      <c r="AN1518" s="4"/>
      <c r="AO1518" s="4"/>
    </row>
    <row r="1519" spans="1:41" s="5" customFormat="1" x14ac:dyDescent="0.25">
      <c r="A1519" s="8"/>
      <c r="C1519" s="2"/>
      <c r="D1519" s="2"/>
      <c r="E1519" s="8"/>
      <c r="M1519" s="2"/>
      <c r="N1519" s="2"/>
      <c r="O1519" s="2"/>
      <c r="P1519" s="2"/>
      <c r="S1519" s="2"/>
      <c r="T1519" s="2"/>
      <c r="U1519" s="2"/>
      <c r="V1519" s="2"/>
      <c r="Y1519" s="2"/>
      <c r="Z1519" s="2"/>
      <c r="AA1519" s="2"/>
      <c r="AB1519" s="2"/>
      <c r="AC1519" s="2"/>
      <c r="AD1519" s="2"/>
      <c r="AG1519" s="27"/>
      <c r="AH1519" s="27"/>
      <c r="AI1519" s="27"/>
      <c r="AJ1519" s="27"/>
      <c r="AK1519" s="27"/>
      <c r="AL1519" s="27"/>
      <c r="AM1519" s="27"/>
      <c r="AN1519" s="4"/>
      <c r="AO1519" s="4"/>
    </row>
    <row r="1520" spans="1:41" s="5" customFormat="1" x14ac:dyDescent="0.25">
      <c r="A1520" s="8"/>
      <c r="C1520" s="2"/>
      <c r="D1520" s="2"/>
      <c r="E1520" s="8"/>
      <c r="M1520" s="2"/>
      <c r="N1520" s="2"/>
      <c r="O1520" s="2"/>
      <c r="P1520" s="2"/>
      <c r="S1520" s="2"/>
      <c r="T1520" s="2"/>
      <c r="U1520" s="2"/>
      <c r="V1520" s="2"/>
      <c r="Y1520" s="2"/>
      <c r="Z1520" s="2"/>
      <c r="AA1520" s="2"/>
      <c r="AB1520" s="2"/>
      <c r="AC1520" s="2"/>
      <c r="AD1520" s="2"/>
      <c r="AG1520" s="27"/>
      <c r="AH1520" s="27"/>
      <c r="AI1520" s="27"/>
      <c r="AJ1520" s="27"/>
      <c r="AK1520" s="27"/>
      <c r="AL1520" s="27"/>
      <c r="AM1520" s="27"/>
      <c r="AN1520" s="4"/>
      <c r="AO1520" s="4"/>
    </row>
    <row r="1521" spans="1:41" s="5" customFormat="1" x14ac:dyDescent="0.25">
      <c r="A1521" s="8"/>
      <c r="C1521" s="2"/>
      <c r="D1521" s="2"/>
      <c r="E1521" s="8"/>
      <c r="M1521" s="2"/>
      <c r="N1521" s="2"/>
      <c r="O1521" s="2"/>
      <c r="P1521" s="2"/>
      <c r="S1521" s="2"/>
      <c r="T1521" s="2"/>
      <c r="U1521" s="2"/>
      <c r="V1521" s="2"/>
      <c r="Y1521" s="2"/>
      <c r="Z1521" s="2"/>
      <c r="AA1521" s="2"/>
      <c r="AB1521" s="2"/>
      <c r="AC1521" s="2"/>
      <c r="AD1521" s="2"/>
      <c r="AG1521" s="27"/>
      <c r="AH1521" s="27"/>
      <c r="AI1521" s="27"/>
      <c r="AJ1521" s="27"/>
      <c r="AK1521" s="27"/>
      <c r="AL1521" s="27"/>
      <c r="AM1521" s="27"/>
      <c r="AN1521" s="4"/>
      <c r="AO1521" s="4"/>
    </row>
    <row r="1522" spans="1:41" s="5" customFormat="1" x14ac:dyDescent="0.25">
      <c r="A1522" s="8"/>
      <c r="C1522" s="2"/>
      <c r="D1522" s="2"/>
      <c r="E1522" s="8"/>
      <c r="M1522" s="2"/>
      <c r="N1522" s="2"/>
      <c r="O1522" s="2"/>
      <c r="P1522" s="2"/>
      <c r="S1522" s="2"/>
      <c r="T1522" s="2"/>
      <c r="U1522" s="2"/>
      <c r="V1522" s="2"/>
      <c r="Y1522" s="2"/>
      <c r="Z1522" s="2"/>
      <c r="AA1522" s="2"/>
      <c r="AB1522" s="2"/>
      <c r="AC1522" s="2"/>
      <c r="AD1522" s="2"/>
      <c r="AG1522" s="27"/>
      <c r="AH1522" s="27"/>
      <c r="AI1522" s="27"/>
      <c r="AJ1522" s="27"/>
      <c r="AK1522" s="27"/>
      <c r="AL1522" s="27"/>
      <c r="AM1522" s="27"/>
      <c r="AN1522" s="4"/>
      <c r="AO1522" s="4"/>
    </row>
    <row r="1523" spans="1:41" s="5" customFormat="1" x14ac:dyDescent="0.25">
      <c r="A1523" s="8"/>
      <c r="C1523" s="2"/>
      <c r="D1523" s="2"/>
      <c r="E1523" s="8"/>
      <c r="M1523" s="2"/>
      <c r="N1523" s="2"/>
      <c r="O1523" s="2"/>
      <c r="P1523" s="2"/>
      <c r="S1523" s="2"/>
      <c r="T1523" s="2"/>
      <c r="U1523" s="2"/>
      <c r="V1523" s="2"/>
      <c r="Y1523" s="2"/>
      <c r="Z1523" s="2"/>
      <c r="AA1523" s="2"/>
      <c r="AB1523" s="2"/>
      <c r="AC1523" s="2"/>
      <c r="AD1523" s="2"/>
      <c r="AG1523" s="27"/>
      <c r="AH1523" s="27"/>
      <c r="AI1523" s="27"/>
      <c r="AJ1523" s="27"/>
      <c r="AK1523" s="27"/>
      <c r="AL1523" s="27"/>
      <c r="AM1523" s="27"/>
      <c r="AN1523" s="4"/>
      <c r="AO1523" s="4"/>
    </row>
    <row r="1524" spans="1:41" s="5" customFormat="1" x14ac:dyDescent="0.25">
      <c r="A1524" s="8"/>
      <c r="C1524" s="2"/>
      <c r="D1524" s="2"/>
      <c r="E1524" s="8"/>
      <c r="M1524" s="2"/>
      <c r="N1524" s="2"/>
      <c r="O1524" s="2"/>
      <c r="P1524" s="2"/>
      <c r="S1524" s="2"/>
      <c r="T1524" s="2"/>
      <c r="U1524" s="2"/>
      <c r="V1524" s="2"/>
      <c r="Y1524" s="2"/>
      <c r="Z1524" s="2"/>
      <c r="AA1524" s="2"/>
      <c r="AB1524" s="2"/>
      <c r="AC1524" s="2"/>
      <c r="AD1524" s="2"/>
      <c r="AG1524" s="27"/>
      <c r="AH1524" s="27"/>
      <c r="AI1524" s="27"/>
      <c r="AJ1524" s="27"/>
      <c r="AK1524" s="27"/>
      <c r="AL1524" s="27"/>
      <c r="AM1524" s="27"/>
      <c r="AN1524" s="4"/>
      <c r="AO1524" s="4"/>
    </row>
    <row r="1525" spans="1:41" s="5" customFormat="1" x14ac:dyDescent="0.25">
      <c r="A1525" s="8"/>
      <c r="C1525" s="2"/>
      <c r="D1525" s="2"/>
      <c r="E1525" s="8"/>
      <c r="M1525" s="2"/>
      <c r="N1525" s="2"/>
      <c r="O1525" s="2"/>
      <c r="P1525" s="2"/>
      <c r="S1525" s="2"/>
      <c r="T1525" s="2"/>
      <c r="U1525" s="2"/>
      <c r="V1525" s="2"/>
      <c r="Y1525" s="2"/>
      <c r="Z1525" s="2"/>
      <c r="AA1525" s="2"/>
      <c r="AB1525" s="2"/>
      <c r="AC1525" s="2"/>
      <c r="AD1525" s="2"/>
      <c r="AG1525" s="27"/>
      <c r="AH1525" s="27"/>
      <c r="AI1525" s="27"/>
      <c r="AJ1525" s="27"/>
      <c r="AK1525" s="27"/>
      <c r="AL1525" s="27"/>
      <c r="AM1525" s="27"/>
      <c r="AN1525" s="4"/>
      <c r="AO1525" s="4"/>
    </row>
    <row r="1526" spans="1:41" s="5" customFormat="1" x14ac:dyDescent="0.25">
      <c r="A1526" s="8"/>
      <c r="C1526" s="2"/>
      <c r="D1526" s="2"/>
      <c r="E1526" s="8"/>
      <c r="M1526" s="2"/>
      <c r="N1526" s="2"/>
      <c r="O1526" s="2"/>
      <c r="P1526" s="2"/>
      <c r="S1526" s="2"/>
      <c r="T1526" s="2"/>
      <c r="U1526" s="2"/>
      <c r="V1526" s="2"/>
      <c r="Y1526" s="2"/>
      <c r="Z1526" s="2"/>
      <c r="AA1526" s="2"/>
      <c r="AB1526" s="2"/>
      <c r="AC1526" s="2"/>
      <c r="AD1526" s="2"/>
      <c r="AG1526" s="27"/>
      <c r="AH1526" s="27"/>
      <c r="AI1526" s="27"/>
      <c r="AJ1526" s="27"/>
      <c r="AK1526" s="27"/>
      <c r="AL1526" s="27"/>
      <c r="AM1526" s="27"/>
      <c r="AN1526" s="4"/>
      <c r="AO1526" s="4"/>
    </row>
    <row r="1527" spans="1:41" s="5" customFormat="1" x14ac:dyDescent="0.25">
      <c r="A1527" s="8"/>
      <c r="C1527" s="2"/>
      <c r="D1527" s="2"/>
      <c r="E1527" s="8"/>
      <c r="M1527" s="2"/>
      <c r="N1527" s="2"/>
      <c r="O1527" s="2"/>
      <c r="P1527" s="2"/>
      <c r="S1527" s="2"/>
      <c r="T1527" s="2"/>
      <c r="U1527" s="2"/>
      <c r="V1527" s="2"/>
      <c r="Y1527" s="2"/>
      <c r="Z1527" s="2"/>
      <c r="AA1527" s="2"/>
      <c r="AB1527" s="2"/>
      <c r="AC1527" s="2"/>
      <c r="AD1527" s="2"/>
      <c r="AG1527" s="27"/>
      <c r="AH1527" s="27"/>
      <c r="AI1527" s="27"/>
      <c r="AJ1527" s="27"/>
      <c r="AK1527" s="27"/>
      <c r="AL1527" s="27"/>
      <c r="AM1527" s="27"/>
      <c r="AN1527" s="4"/>
      <c r="AO1527" s="4"/>
    </row>
    <row r="1528" spans="1:41" s="5" customFormat="1" x14ac:dyDescent="0.25">
      <c r="A1528" s="8"/>
      <c r="C1528" s="2"/>
      <c r="D1528" s="2"/>
      <c r="E1528" s="8"/>
      <c r="M1528" s="2"/>
      <c r="N1528" s="2"/>
      <c r="O1528" s="2"/>
      <c r="P1528" s="2"/>
      <c r="S1528" s="2"/>
      <c r="T1528" s="2"/>
      <c r="U1528" s="2"/>
      <c r="V1528" s="2"/>
      <c r="Y1528" s="2"/>
      <c r="Z1528" s="2"/>
      <c r="AA1528" s="2"/>
      <c r="AB1528" s="2"/>
      <c r="AC1528" s="2"/>
      <c r="AD1528" s="2"/>
      <c r="AG1528" s="27"/>
      <c r="AH1528" s="27"/>
      <c r="AI1528" s="27"/>
      <c r="AJ1528" s="27"/>
      <c r="AK1528" s="27"/>
      <c r="AL1528" s="27"/>
      <c r="AM1528" s="27"/>
      <c r="AN1528" s="4"/>
      <c r="AO1528" s="4"/>
    </row>
    <row r="1529" spans="1:41" s="5" customFormat="1" x14ac:dyDescent="0.25">
      <c r="A1529" s="8"/>
      <c r="C1529" s="2"/>
      <c r="D1529" s="2"/>
      <c r="E1529" s="8"/>
      <c r="M1529" s="2"/>
      <c r="N1529" s="2"/>
      <c r="O1529" s="2"/>
      <c r="P1529" s="2"/>
      <c r="S1529" s="2"/>
      <c r="T1529" s="2"/>
      <c r="U1529" s="2"/>
      <c r="V1529" s="2"/>
      <c r="Y1529" s="2"/>
      <c r="Z1529" s="2"/>
      <c r="AA1529" s="2"/>
      <c r="AB1529" s="2"/>
      <c r="AC1529" s="2"/>
      <c r="AD1529" s="2"/>
      <c r="AG1529" s="27"/>
      <c r="AH1529" s="27"/>
      <c r="AI1529" s="27"/>
      <c r="AJ1529" s="27"/>
      <c r="AK1529" s="27"/>
      <c r="AL1529" s="27"/>
      <c r="AM1529" s="27"/>
      <c r="AN1529" s="4"/>
      <c r="AO1529" s="4"/>
    </row>
    <row r="1530" spans="1:41" s="5" customFormat="1" x14ac:dyDescent="0.25">
      <c r="A1530" s="8"/>
      <c r="C1530" s="2"/>
      <c r="D1530" s="2"/>
      <c r="E1530" s="8"/>
      <c r="M1530" s="2"/>
      <c r="N1530" s="2"/>
      <c r="O1530" s="2"/>
      <c r="P1530" s="2"/>
      <c r="S1530" s="2"/>
      <c r="T1530" s="2"/>
      <c r="U1530" s="2"/>
      <c r="V1530" s="2"/>
      <c r="Y1530" s="2"/>
      <c r="Z1530" s="2"/>
      <c r="AA1530" s="2"/>
      <c r="AB1530" s="2"/>
      <c r="AC1530" s="2"/>
      <c r="AD1530" s="2"/>
      <c r="AG1530" s="27"/>
      <c r="AH1530" s="27"/>
      <c r="AI1530" s="27"/>
      <c r="AJ1530" s="27"/>
      <c r="AK1530" s="27"/>
      <c r="AL1530" s="27"/>
      <c r="AM1530" s="27"/>
      <c r="AN1530" s="4"/>
      <c r="AO1530" s="4"/>
    </row>
    <row r="1531" spans="1:41" s="5" customFormat="1" x14ac:dyDescent="0.25">
      <c r="A1531" s="8"/>
      <c r="C1531" s="2"/>
      <c r="D1531" s="2"/>
      <c r="E1531" s="8"/>
      <c r="M1531" s="2"/>
      <c r="N1531" s="2"/>
      <c r="O1531" s="2"/>
      <c r="P1531" s="2"/>
      <c r="S1531" s="2"/>
      <c r="T1531" s="2"/>
      <c r="U1531" s="2"/>
      <c r="V1531" s="2"/>
      <c r="Y1531" s="2"/>
      <c r="Z1531" s="2"/>
      <c r="AA1531" s="2"/>
      <c r="AB1531" s="2"/>
      <c r="AC1531" s="2"/>
      <c r="AD1531" s="2"/>
      <c r="AG1531" s="27"/>
      <c r="AH1531" s="27"/>
      <c r="AI1531" s="27"/>
      <c r="AJ1531" s="27"/>
      <c r="AK1531" s="27"/>
      <c r="AL1531" s="27"/>
      <c r="AM1531" s="27"/>
      <c r="AN1531" s="4"/>
      <c r="AO1531" s="4"/>
    </row>
    <row r="1532" spans="1:41" s="5" customFormat="1" x14ac:dyDescent="0.25">
      <c r="A1532" s="8"/>
      <c r="C1532" s="2"/>
      <c r="D1532" s="2"/>
      <c r="E1532" s="8"/>
      <c r="M1532" s="2"/>
      <c r="N1532" s="2"/>
      <c r="O1532" s="2"/>
      <c r="P1532" s="2"/>
      <c r="S1532" s="2"/>
      <c r="T1532" s="2"/>
      <c r="U1532" s="2"/>
      <c r="V1532" s="2"/>
      <c r="Y1532" s="2"/>
      <c r="Z1532" s="2"/>
      <c r="AA1532" s="2"/>
      <c r="AB1532" s="2"/>
      <c r="AC1532" s="2"/>
      <c r="AD1532" s="2"/>
      <c r="AG1532" s="27"/>
      <c r="AH1532" s="27"/>
      <c r="AI1532" s="27"/>
      <c r="AJ1532" s="27"/>
      <c r="AK1532" s="27"/>
      <c r="AL1532" s="27"/>
      <c r="AM1532" s="27"/>
      <c r="AN1532" s="4"/>
      <c r="AO1532" s="4"/>
    </row>
    <row r="1533" spans="1:41" s="5" customFormat="1" x14ac:dyDescent="0.25">
      <c r="A1533" s="8"/>
      <c r="C1533" s="2"/>
      <c r="D1533" s="2"/>
      <c r="E1533" s="8"/>
      <c r="M1533" s="2"/>
      <c r="N1533" s="2"/>
      <c r="O1533" s="2"/>
      <c r="P1533" s="2"/>
      <c r="S1533" s="2"/>
      <c r="T1533" s="2"/>
      <c r="U1533" s="2"/>
      <c r="V1533" s="2"/>
      <c r="Y1533" s="2"/>
      <c r="Z1533" s="2"/>
      <c r="AA1533" s="2"/>
      <c r="AB1533" s="2"/>
      <c r="AC1533" s="2"/>
      <c r="AD1533" s="2"/>
      <c r="AG1533" s="27"/>
      <c r="AH1533" s="27"/>
      <c r="AI1533" s="27"/>
      <c r="AJ1533" s="27"/>
      <c r="AK1533" s="27"/>
      <c r="AL1533" s="27"/>
      <c r="AM1533" s="27"/>
      <c r="AN1533" s="4"/>
      <c r="AO1533" s="4"/>
    </row>
    <row r="1534" spans="1:41" s="5" customFormat="1" x14ac:dyDescent="0.25">
      <c r="A1534" s="8"/>
      <c r="C1534" s="2"/>
      <c r="D1534" s="2"/>
      <c r="E1534" s="8"/>
      <c r="M1534" s="2"/>
      <c r="N1534" s="2"/>
      <c r="O1534" s="2"/>
      <c r="P1534" s="2"/>
      <c r="S1534" s="2"/>
      <c r="T1534" s="2"/>
      <c r="U1534" s="2"/>
      <c r="V1534" s="2"/>
      <c r="Y1534" s="2"/>
      <c r="Z1534" s="2"/>
      <c r="AA1534" s="2"/>
      <c r="AB1534" s="2"/>
      <c r="AC1534" s="2"/>
      <c r="AD1534" s="2"/>
      <c r="AG1534" s="27"/>
      <c r="AH1534" s="27"/>
      <c r="AI1534" s="27"/>
      <c r="AJ1534" s="27"/>
      <c r="AK1534" s="27"/>
      <c r="AL1534" s="27"/>
      <c r="AM1534" s="27"/>
      <c r="AN1534" s="4"/>
      <c r="AO1534" s="4"/>
    </row>
    <row r="1535" spans="1:41" s="5" customFormat="1" x14ac:dyDescent="0.25">
      <c r="A1535" s="8"/>
      <c r="C1535" s="2"/>
      <c r="D1535" s="2"/>
      <c r="E1535" s="8"/>
      <c r="M1535" s="2"/>
      <c r="N1535" s="2"/>
      <c r="O1535" s="2"/>
      <c r="P1535" s="2"/>
      <c r="S1535" s="2"/>
      <c r="T1535" s="2"/>
      <c r="U1535" s="2"/>
      <c r="V1535" s="2"/>
      <c r="Y1535" s="2"/>
      <c r="Z1535" s="2"/>
      <c r="AA1535" s="2"/>
      <c r="AB1535" s="2"/>
      <c r="AC1535" s="2"/>
      <c r="AD1535" s="2"/>
      <c r="AG1535" s="27"/>
      <c r="AH1535" s="27"/>
      <c r="AI1535" s="27"/>
      <c r="AJ1535" s="27"/>
      <c r="AK1535" s="27"/>
      <c r="AL1535" s="27"/>
      <c r="AM1535" s="27"/>
      <c r="AN1535" s="4"/>
      <c r="AO1535" s="4"/>
    </row>
    <row r="1536" spans="1:41" s="5" customFormat="1" x14ac:dyDescent="0.25">
      <c r="A1536" s="8"/>
      <c r="C1536" s="2"/>
      <c r="D1536" s="2"/>
      <c r="E1536" s="8"/>
      <c r="M1536" s="2"/>
      <c r="N1536" s="2"/>
      <c r="O1536" s="2"/>
      <c r="P1536" s="2"/>
      <c r="S1536" s="2"/>
      <c r="T1536" s="2"/>
      <c r="U1536" s="2"/>
      <c r="V1536" s="2"/>
      <c r="Y1536" s="2"/>
      <c r="Z1536" s="2"/>
      <c r="AA1536" s="2"/>
      <c r="AB1536" s="2"/>
      <c r="AC1536" s="2"/>
      <c r="AD1536" s="2"/>
      <c r="AG1536" s="27"/>
      <c r="AH1536" s="27"/>
      <c r="AI1536" s="27"/>
      <c r="AJ1536" s="27"/>
      <c r="AK1536" s="27"/>
      <c r="AL1536" s="27"/>
      <c r="AM1536" s="27"/>
      <c r="AN1536" s="4"/>
      <c r="AO1536" s="4"/>
    </row>
    <row r="1537" spans="1:41" s="5" customFormat="1" x14ac:dyDescent="0.25">
      <c r="A1537" s="8"/>
      <c r="C1537" s="2"/>
      <c r="D1537" s="2"/>
      <c r="E1537" s="8"/>
      <c r="M1537" s="2"/>
      <c r="N1537" s="2"/>
      <c r="O1537" s="2"/>
      <c r="P1537" s="2"/>
      <c r="S1537" s="2"/>
      <c r="T1537" s="2"/>
      <c r="U1537" s="2"/>
      <c r="V1537" s="2"/>
      <c r="Y1537" s="2"/>
      <c r="Z1537" s="2"/>
      <c r="AA1537" s="2"/>
      <c r="AB1537" s="2"/>
      <c r="AC1537" s="2"/>
      <c r="AD1537" s="2"/>
      <c r="AG1537" s="27"/>
      <c r="AH1537" s="27"/>
      <c r="AI1537" s="27"/>
      <c r="AJ1537" s="27"/>
      <c r="AK1537" s="27"/>
      <c r="AL1537" s="27"/>
      <c r="AM1537" s="27"/>
      <c r="AN1537" s="4"/>
      <c r="AO1537" s="4"/>
    </row>
    <row r="1538" spans="1:41" s="5" customFormat="1" x14ac:dyDescent="0.25">
      <c r="A1538" s="8"/>
      <c r="C1538" s="2"/>
      <c r="D1538" s="2"/>
      <c r="E1538" s="8"/>
      <c r="M1538" s="2"/>
      <c r="N1538" s="2"/>
      <c r="O1538" s="2"/>
      <c r="P1538" s="2"/>
      <c r="S1538" s="2"/>
      <c r="T1538" s="2"/>
      <c r="U1538" s="2"/>
      <c r="V1538" s="2"/>
      <c r="Y1538" s="2"/>
      <c r="Z1538" s="2"/>
      <c r="AA1538" s="2"/>
      <c r="AB1538" s="2"/>
      <c r="AC1538" s="2"/>
      <c r="AD1538" s="2"/>
      <c r="AG1538" s="27"/>
      <c r="AH1538" s="27"/>
      <c r="AI1538" s="27"/>
      <c r="AJ1538" s="27"/>
      <c r="AK1538" s="27"/>
      <c r="AL1538" s="27"/>
      <c r="AM1538" s="27"/>
      <c r="AN1538" s="4"/>
      <c r="AO1538" s="4"/>
    </row>
    <row r="1539" spans="1:41" s="5" customFormat="1" x14ac:dyDescent="0.25">
      <c r="A1539" s="8"/>
      <c r="C1539" s="2"/>
      <c r="D1539" s="2"/>
      <c r="E1539" s="8"/>
      <c r="M1539" s="2"/>
      <c r="N1539" s="2"/>
      <c r="O1539" s="2"/>
      <c r="P1539" s="2"/>
      <c r="S1539" s="2"/>
      <c r="T1539" s="2"/>
      <c r="U1539" s="2"/>
      <c r="V1539" s="2"/>
      <c r="Y1539" s="2"/>
      <c r="Z1539" s="2"/>
      <c r="AA1539" s="2"/>
      <c r="AB1539" s="2"/>
      <c r="AC1539" s="2"/>
      <c r="AD1539" s="2"/>
      <c r="AG1539" s="27"/>
      <c r="AH1539" s="27"/>
      <c r="AI1539" s="27"/>
      <c r="AJ1539" s="27"/>
      <c r="AK1539" s="27"/>
      <c r="AL1539" s="27"/>
      <c r="AM1539" s="27"/>
      <c r="AN1539" s="4"/>
      <c r="AO1539" s="4"/>
    </row>
    <row r="1540" spans="1:41" s="5" customFormat="1" x14ac:dyDescent="0.25">
      <c r="A1540" s="8"/>
      <c r="C1540" s="2"/>
      <c r="D1540" s="2"/>
      <c r="E1540" s="8"/>
      <c r="M1540" s="2"/>
      <c r="N1540" s="2"/>
      <c r="O1540" s="2"/>
      <c r="P1540" s="2"/>
      <c r="S1540" s="2"/>
      <c r="T1540" s="2"/>
      <c r="U1540" s="2"/>
      <c r="V1540" s="2"/>
      <c r="Y1540" s="2"/>
      <c r="Z1540" s="2"/>
      <c r="AA1540" s="2"/>
      <c r="AB1540" s="2"/>
      <c r="AC1540" s="2"/>
      <c r="AD1540" s="2"/>
      <c r="AG1540" s="27"/>
      <c r="AH1540" s="27"/>
      <c r="AI1540" s="27"/>
      <c r="AJ1540" s="27"/>
      <c r="AK1540" s="27"/>
      <c r="AL1540" s="27"/>
      <c r="AM1540" s="27"/>
      <c r="AN1540" s="4"/>
      <c r="AO1540" s="4"/>
    </row>
    <row r="1541" spans="1:41" s="5" customFormat="1" x14ac:dyDescent="0.25">
      <c r="A1541" s="8"/>
      <c r="C1541" s="2"/>
      <c r="D1541" s="2"/>
      <c r="E1541" s="8"/>
      <c r="M1541" s="2"/>
      <c r="N1541" s="2"/>
      <c r="O1541" s="2"/>
      <c r="P1541" s="2"/>
      <c r="S1541" s="2"/>
      <c r="T1541" s="2"/>
      <c r="U1541" s="2"/>
      <c r="V1541" s="2"/>
      <c r="Y1541" s="2"/>
      <c r="Z1541" s="2"/>
      <c r="AA1541" s="2"/>
      <c r="AB1541" s="2"/>
      <c r="AC1541" s="2"/>
      <c r="AD1541" s="2"/>
      <c r="AG1541" s="27"/>
      <c r="AH1541" s="27"/>
      <c r="AI1541" s="27"/>
      <c r="AJ1541" s="27"/>
      <c r="AK1541" s="27"/>
      <c r="AL1541" s="27"/>
      <c r="AM1541" s="27"/>
      <c r="AN1541" s="4"/>
      <c r="AO1541" s="4"/>
    </row>
    <row r="1542" spans="1:41" s="5" customFormat="1" x14ac:dyDescent="0.25">
      <c r="A1542" s="8"/>
      <c r="C1542" s="2"/>
      <c r="D1542" s="2"/>
      <c r="E1542" s="8"/>
      <c r="M1542" s="2"/>
      <c r="N1542" s="2"/>
      <c r="O1542" s="2"/>
      <c r="P1542" s="2"/>
      <c r="S1542" s="2"/>
      <c r="T1542" s="2"/>
      <c r="U1542" s="2"/>
      <c r="V1542" s="2"/>
      <c r="Y1542" s="2"/>
      <c r="Z1542" s="2"/>
      <c r="AA1542" s="2"/>
      <c r="AB1542" s="2"/>
      <c r="AC1542" s="2"/>
      <c r="AD1542" s="2"/>
      <c r="AG1542" s="27"/>
      <c r="AH1542" s="27"/>
      <c r="AI1542" s="27"/>
      <c r="AJ1542" s="27"/>
      <c r="AK1542" s="27"/>
      <c r="AL1542" s="27"/>
      <c r="AM1542" s="27"/>
      <c r="AN1542" s="4"/>
      <c r="AO1542" s="4"/>
    </row>
    <row r="1543" spans="1:41" s="5" customFormat="1" x14ac:dyDescent="0.25">
      <c r="A1543" s="8"/>
      <c r="C1543" s="2"/>
      <c r="D1543" s="2"/>
      <c r="E1543" s="8"/>
      <c r="M1543" s="2"/>
      <c r="N1543" s="2"/>
      <c r="O1543" s="2"/>
      <c r="P1543" s="2"/>
      <c r="S1543" s="2"/>
      <c r="T1543" s="2"/>
      <c r="U1543" s="2"/>
      <c r="V1543" s="2"/>
      <c r="Y1543" s="2"/>
      <c r="Z1543" s="2"/>
      <c r="AA1543" s="2"/>
      <c r="AB1543" s="2"/>
      <c r="AC1543" s="2"/>
      <c r="AD1543" s="2"/>
      <c r="AG1543" s="27"/>
      <c r="AH1543" s="27"/>
      <c r="AI1543" s="27"/>
      <c r="AJ1543" s="27"/>
      <c r="AK1543" s="27"/>
      <c r="AL1543" s="27"/>
      <c r="AM1543" s="27"/>
      <c r="AN1543" s="4"/>
      <c r="AO1543" s="4"/>
    </row>
    <row r="1544" spans="1:41" s="5" customFormat="1" x14ac:dyDescent="0.25">
      <c r="A1544" s="8"/>
      <c r="C1544" s="2"/>
      <c r="D1544" s="2"/>
      <c r="E1544" s="8"/>
      <c r="M1544" s="2"/>
      <c r="N1544" s="2"/>
      <c r="O1544" s="2"/>
      <c r="P1544" s="2"/>
      <c r="S1544" s="2"/>
      <c r="T1544" s="2"/>
      <c r="U1544" s="2"/>
      <c r="V1544" s="2"/>
      <c r="Y1544" s="2"/>
      <c r="Z1544" s="2"/>
      <c r="AA1544" s="2"/>
      <c r="AB1544" s="2"/>
      <c r="AC1544" s="2"/>
      <c r="AD1544" s="2"/>
      <c r="AG1544" s="27"/>
      <c r="AH1544" s="27"/>
      <c r="AI1544" s="27"/>
      <c r="AJ1544" s="27"/>
      <c r="AK1544" s="27"/>
      <c r="AL1544" s="27"/>
      <c r="AM1544" s="27"/>
      <c r="AN1544" s="4"/>
      <c r="AO1544" s="4"/>
    </row>
    <row r="1545" spans="1:41" s="5" customFormat="1" x14ac:dyDescent="0.25">
      <c r="A1545" s="8"/>
      <c r="C1545" s="2"/>
      <c r="D1545" s="2"/>
      <c r="E1545" s="8"/>
      <c r="M1545" s="2"/>
      <c r="N1545" s="2"/>
      <c r="O1545" s="2"/>
      <c r="P1545" s="2"/>
      <c r="S1545" s="2"/>
      <c r="T1545" s="2"/>
      <c r="U1545" s="2"/>
      <c r="V1545" s="2"/>
      <c r="Y1545" s="2"/>
      <c r="Z1545" s="2"/>
      <c r="AA1545" s="2"/>
      <c r="AB1545" s="2"/>
      <c r="AC1545" s="2"/>
      <c r="AD1545" s="2"/>
      <c r="AG1545" s="27"/>
      <c r="AH1545" s="27"/>
      <c r="AI1545" s="27"/>
      <c r="AJ1545" s="27"/>
      <c r="AK1545" s="27"/>
      <c r="AL1545" s="27"/>
      <c r="AM1545" s="27"/>
      <c r="AN1545" s="4"/>
      <c r="AO1545" s="4"/>
    </row>
    <row r="1546" spans="1:41" s="5" customFormat="1" x14ac:dyDescent="0.25">
      <c r="A1546" s="8"/>
      <c r="C1546" s="2"/>
      <c r="D1546" s="2"/>
      <c r="E1546" s="8"/>
      <c r="M1546" s="2"/>
      <c r="N1546" s="2"/>
      <c r="O1546" s="2"/>
      <c r="P1546" s="2"/>
      <c r="S1546" s="2"/>
      <c r="T1546" s="2"/>
      <c r="U1546" s="2"/>
      <c r="V1546" s="2"/>
      <c r="Y1546" s="2"/>
      <c r="Z1546" s="2"/>
      <c r="AA1546" s="2"/>
      <c r="AB1546" s="2"/>
      <c r="AC1546" s="2"/>
      <c r="AD1546" s="2"/>
      <c r="AG1546" s="27"/>
      <c r="AH1546" s="27"/>
      <c r="AI1546" s="27"/>
      <c r="AJ1546" s="27"/>
      <c r="AK1546" s="27"/>
      <c r="AL1546" s="27"/>
      <c r="AM1546" s="27"/>
      <c r="AN1546" s="4"/>
      <c r="AO1546" s="4"/>
    </row>
    <row r="1547" spans="1:41" s="5" customFormat="1" x14ac:dyDescent="0.25">
      <c r="A1547" s="8"/>
      <c r="C1547" s="2"/>
      <c r="D1547" s="2"/>
      <c r="E1547" s="8"/>
      <c r="M1547" s="2"/>
      <c r="N1547" s="2"/>
      <c r="O1547" s="2"/>
      <c r="P1547" s="2"/>
      <c r="S1547" s="2"/>
      <c r="T1547" s="2"/>
      <c r="U1547" s="2"/>
      <c r="V1547" s="2"/>
      <c r="Y1547" s="2"/>
      <c r="Z1547" s="2"/>
      <c r="AA1547" s="2"/>
      <c r="AB1547" s="2"/>
      <c r="AC1547" s="2"/>
      <c r="AD1547" s="2"/>
      <c r="AG1547" s="27"/>
      <c r="AH1547" s="27"/>
      <c r="AI1547" s="27"/>
      <c r="AJ1547" s="27"/>
      <c r="AK1547" s="27"/>
      <c r="AL1547" s="27"/>
      <c r="AM1547" s="27"/>
      <c r="AN1547" s="4"/>
      <c r="AO1547" s="4"/>
    </row>
    <row r="1548" spans="1:41" s="5" customFormat="1" x14ac:dyDescent="0.25">
      <c r="A1548" s="8"/>
      <c r="C1548" s="2"/>
      <c r="D1548" s="2"/>
      <c r="E1548" s="8"/>
      <c r="M1548" s="2"/>
      <c r="N1548" s="2"/>
      <c r="O1548" s="2"/>
      <c r="P1548" s="2"/>
      <c r="S1548" s="2"/>
      <c r="T1548" s="2"/>
      <c r="U1548" s="2"/>
      <c r="V1548" s="2"/>
      <c r="Y1548" s="2"/>
      <c r="Z1548" s="2"/>
      <c r="AA1548" s="2"/>
      <c r="AB1548" s="2"/>
      <c r="AC1548" s="2"/>
      <c r="AD1548" s="2"/>
      <c r="AG1548" s="27"/>
      <c r="AH1548" s="27"/>
      <c r="AI1548" s="27"/>
      <c r="AJ1548" s="27"/>
      <c r="AK1548" s="27"/>
      <c r="AL1548" s="27"/>
      <c r="AM1548" s="27"/>
      <c r="AN1548" s="4"/>
      <c r="AO1548" s="4"/>
    </row>
    <row r="1549" spans="1:41" s="5" customFormat="1" x14ac:dyDescent="0.25">
      <c r="A1549" s="8"/>
      <c r="C1549" s="2"/>
      <c r="D1549" s="2"/>
      <c r="E1549" s="8"/>
      <c r="M1549" s="2"/>
      <c r="N1549" s="2"/>
      <c r="O1549" s="2"/>
      <c r="P1549" s="2"/>
      <c r="S1549" s="2"/>
      <c r="T1549" s="2"/>
      <c r="U1549" s="2"/>
      <c r="V1549" s="2"/>
      <c r="Y1549" s="2"/>
      <c r="Z1549" s="2"/>
      <c r="AA1549" s="2"/>
      <c r="AB1549" s="2"/>
      <c r="AC1549" s="2"/>
      <c r="AD1549" s="2"/>
      <c r="AG1549" s="27"/>
      <c r="AH1549" s="27"/>
      <c r="AI1549" s="27"/>
      <c r="AJ1549" s="27"/>
      <c r="AK1549" s="27"/>
      <c r="AL1549" s="27"/>
      <c r="AM1549" s="27"/>
      <c r="AN1549" s="4"/>
      <c r="AO1549" s="4"/>
    </row>
    <row r="1550" spans="1:41" s="5" customFormat="1" x14ac:dyDescent="0.25">
      <c r="A1550" s="8"/>
      <c r="C1550" s="2"/>
      <c r="D1550" s="2"/>
      <c r="E1550" s="8"/>
      <c r="M1550" s="2"/>
      <c r="N1550" s="2"/>
      <c r="O1550" s="2"/>
      <c r="P1550" s="2"/>
      <c r="S1550" s="2"/>
      <c r="T1550" s="2"/>
      <c r="U1550" s="2"/>
      <c r="V1550" s="2"/>
      <c r="Y1550" s="2"/>
      <c r="Z1550" s="2"/>
      <c r="AA1550" s="2"/>
      <c r="AB1550" s="2"/>
      <c r="AC1550" s="2"/>
      <c r="AD1550" s="2"/>
      <c r="AG1550" s="27"/>
      <c r="AH1550" s="27"/>
      <c r="AI1550" s="27"/>
      <c r="AJ1550" s="27"/>
      <c r="AK1550" s="27"/>
      <c r="AL1550" s="27"/>
      <c r="AM1550" s="27"/>
      <c r="AN1550" s="4"/>
      <c r="AO1550" s="4"/>
    </row>
    <row r="1551" spans="1:41" s="5" customFormat="1" x14ac:dyDescent="0.25">
      <c r="A1551" s="8"/>
      <c r="C1551" s="2"/>
      <c r="D1551" s="2"/>
      <c r="E1551" s="8"/>
      <c r="M1551" s="2"/>
      <c r="N1551" s="2"/>
      <c r="O1551" s="2"/>
      <c r="P1551" s="2"/>
      <c r="S1551" s="2"/>
      <c r="T1551" s="2"/>
      <c r="U1551" s="2"/>
      <c r="V1551" s="2"/>
      <c r="Y1551" s="2"/>
      <c r="Z1551" s="2"/>
      <c r="AA1551" s="2"/>
      <c r="AB1551" s="2"/>
      <c r="AC1551" s="2"/>
      <c r="AD1551" s="2"/>
      <c r="AG1551" s="27"/>
      <c r="AH1551" s="27"/>
      <c r="AI1551" s="27"/>
      <c r="AJ1551" s="27"/>
      <c r="AK1551" s="27"/>
      <c r="AL1551" s="27"/>
      <c r="AM1551" s="27"/>
      <c r="AN1551" s="4"/>
      <c r="AO1551" s="4"/>
    </row>
    <row r="1552" spans="1:41" s="5" customFormat="1" x14ac:dyDescent="0.25">
      <c r="A1552" s="8"/>
      <c r="C1552" s="2"/>
      <c r="D1552" s="2"/>
      <c r="E1552" s="8"/>
      <c r="M1552" s="2"/>
      <c r="N1552" s="2"/>
      <c r="O1552" s="2"/>
      <c r="P1552" s="2"/>
      <c r="S1552" s="2"/>
      <c r="T1552" s="2"/>
      <c r="U1552" s="2"/>
      <c r="V1552" s="2"/>
      <c r="Y1552" s="2"/>
      <c r="Z1552" s="2"/>
      <c r="AA1552" s="2"/>
      <c r="AB1552" s="2"/>
      <c r="AC1552" s="2"/>
      <c r="AD1552" s="2"/>
      <c r="AG1552" s="27"/>
      <c r="AH1552" s="27"/>
      <c r="AI1552" s="27"/>
      <c r="AJ1552" s="27"/>
      <c r="AK1552" s="27"/>
      <c r="AL1552" s="27"/>
      <c r="AM1552" s="27"/>
      <c r="AN1552" s="4"/>
      <c r="AO1552" s="4"/>
    </row>
    <row r="1553" spans="1:41" s="5" customFormat="1" x14ac:dyDescent="0.25">
      <c r="A1553" s="8"/>
      <c r="C1553" s="2"/>
      <c r="D1553" s="2"/>
      <c r="E1553" s="8"/>
      <c r="M1553" s="2"/>
      <c r="N1553" s="2"/>
      <c r="O1553" s="2"/>
      <c r="P1553" s="2"/>
      <c r="S1553" s="2"/>
      <c r="T1553" s="2"/>
      <c r="U1553" s="2"/>
      <c r="V1553" s="2"/>
      <c r="Y1553" s="2"/>
      <c r="Z1553" s="2"/>
      <c r="AA1553" s="2"/>
      <c r="AB1553" s="2"/>
      <c r="AC1553" s="2"/>
      <c r="AD1553" s="2"/>
      <c r="AG1553" s="27"/>
      <c r="AH1553" s="27"/>
      <c r="AI1553" s="27"/>
      <c r="AJ1553" s="27"/>
      <c r="AK1553" s="27"/>
      <c r="AL1553" s="27"/>
      <c r="AM1553" s="27"/>
      <c r="AN1553" s="4"/>
      <c r="AO1553" s="4"/>
    </row>
    <row r="1554" spans="1:41" s="5" customFormat="1" x14ac:dyDescent="0.25">
      <c r="A1554" s="8"/>
      <c r="C1554" s="2"/>
      <c r="D1554" s="2"/>
      <c r="E1554" s="8"/>
      <c r="M1554" s="2"/>
      <c r="N1554" s="2"/>
      <c r="O1554" s="2"/>
      <c r="P1554" s="2"/>
      <c r="S1554" s="2"/>
      <c r="T1554" s="2"/>
      <c r="U1554" s="2"/>
      <c r="V1554" s="2"/>
      <c r="Y1554" s="2"/>
      <c r="Z1554" s="2"/>
      <c r="AA1554" s="2"/>
      <c r="AB1554" s="2"/>
      <c r="AC1554" s="2"/>
      <c r="AD1554" s="2"/>
      <c r="AG1554" s="27"/>
      <c r="AH1554" s="27"/>
      <c r="AI1554" s="27"/>
      <c r="AJ1554" s="27"/>
      <c r="AK1554" s="27"/>
      <c r="AL1554" s="27"/>
      <c r="AM1554" s="27"/>
      <c r="AN1554" s="4"/>
      <c r="AO1554" s="4"/>
    </row>
    <row r="1555" spans="1:41" s="5" customFormat="1" x14ac:dyDescent="0.25">
      <c r="A1555" s="8"/>
      <c r="C1555" s="2"/>
      <c r="D1555" s="2"/>
      <c r="E1555" s="8"/>
      <c r="M1555" s="2"/>
      <c r="N1555" s="2"/>
      <c r="O1555" s="2"/>
      <c r="P1555" s="2"/>
      <c r="S1555" s="2"/>
      <c r="T1555" s="2"/>
      <c r="U1555" s="2"/>
      <c r="V1555" s="2"/>
      <c r="Y1555" s="2"/>
      <c r="Z1555" s="2"/>
      <c r="AA1555" s="2"/>
      <c r="AB1555" s="2"/>
      <c r="AC1555" s="2"/>
      <c r="AD1555" s="2"/>
      <c r="AG1555" s="27"/>
      <c r="AH1555" s="27"/>
      <c r="AI1555" s="27"/>
      <c r="AJ1555" s="27"/>
      <c r="AK1555" s="27"/>
      <c r="AL1555" s="27"/>
      <c r="AM1555" s="27"/>
      <c r="AN1555" s="4"/>
      <c r="AO1555" s="4"/>
    </row>
    <row r="1556" spans="1:41" s="5" customFormat="1" x14ac:dyDescent="0.25">
      <c r="A1556" s="8"/>
      <c r="C1556" s="2"/>
      <c r="D1556" s="2"/>
      <c r="E1556" s="8"/>
      <c r="M1556" s="2"/>
      <c r="N1556" s="2"/>
      <c r="O1556" s="2"/>
      <c r="P1556" s="2"/>
      <c r="S1556" s="2"/>
      <c r="T1556" s="2"/>
      <c r="U1556" s="2"/>
      <c r="V1556" s="2"/>
      <c r="Y1556" s="2"/>
      <c r="Z1556" s="2"/>
      <c r="AA1556" s="2"/>
      <c r="AB1556" s="2"/>
      <c r="AC1556" s="2"/>
      <c r="AD1556" s="2"/>
      <c r="AG1556" s="27"/>
      <c r="AH1556" s="27"/>
      <c r="AI1556" s="27"/>
      <c r="AJ1556" s="27"/>
      <c r="AK1556" s="27"/>
      <c r="AL1556" s="27"/>
      <c r="AM1556" s="27"/>
      <c r="AN1556" s="4"/>
      <c r="AO1556" s="4"/>
    </row>
    <row r="1557" spans="1:41" s="5" customFormat="1" x14ac:dyDescent="0.25">
      <c r="A1557" s="8"/>
      <c r="C1557" s="2"/>
      <c r="D1557" s="2"/>
      <c r="E1557" s="8"/>
      <c r="M1557" s="2"/>
      <c r="N1557" s="2"/>
      <c r="O1557" s="2"/>
      <c r="P1557" s="2"/>
      <c r="S1557" s="2"/>
      <c r="T1557" s="2"/>
      <c r="U1557" s="2"/>
      <c r="V1557" s="2"/>
      <c r="Y1557" s="2"/>
      <c r="Z1557" s="2"/>
      <c r="AA1557" s="2"/>
      <c r="AB1557" s="2"/>
      <c r="AC1557" s="2"/>
      <c r="AD1557" s="2"/>
      <c r="AG1557" s="27"/>
      <c r="AH1557" s="27"/>
      <c r="AI1557" s="27"/>
      <c r="AJ1557" s="27"/>
      <c r="AK1557" s="27"/>
      <c r="AL1557" s="27"/>
      <c r="AM1557" s="27"/>
      <c r="AN1557" s="4"/>
      <c r="AO1557" s="4"/>
    </row>
    <row r="1558" spans="1:41" s="5" customFormat="1" x14ac:dyDescent="0.25">
      <c r="A1558" s="8"/>
      <c r="C1558" s="2"/>
      <c r="D1558" s="2"/>
      <c r="E1558" s="8"/>
      <c r="M1558" s="2"/>
      <c r="N1558" s="2"/>
      <c r="O1558" s="2"/>
      <c r="P1558" s="2"/>
      <c r="S1558" s="2"/>
      <c r="T1558" s="2"/>
      <c r="U1558" s="2"/>
      <c r="V1558" s="2"/>
      <c r="Y1558" s="2"/>
      <c r="Z1558" s="2"/>
      <c r="AA1558" s="2"/>
      <c r="AB1558" s="2"/>
      <c r="AC1558" s="2"/>
      <c r="AD1558" s="2"/>
      <c r="AG1558" s="27"/>
      <c r="AH1558" s="27"/>
      <c r="AI1558" s="27"/>
      <c r="AJ1558" s="27"/>
      <c r="AK1558" s="27"/>
      <c r="AL1558" s="27"/>
      <c r="AM1558" s="27"/>
      <c r="AN1558" s="4"/>
      <c r="AO1558" s="4"/>
    </row>
    <row r="1559" spans="1:41" s="5" customFormat="1" x14ac:dyDescent="0.25">
      <c r="A1559" s="8"/>
      <c r="C1559" s="2"/>
      <c r="D1559" s="2"/>
      <c r="E1559" s="8"/>
      <c r="M1559" s="2"/>
      <c r="N1559" s="2"/>
      <c r="O1559" s="2"/>
      <c r="P1559" s="2"/>
      <c r="S1559" s="2"/>
      <c r="T1559" s="2"/>
      <c r="U1559" s="2"/>
      <c r="V1559" s="2"/>
      <c r="Y1559" s="2"/>
      <c r="Z1559" s="2"/>
      <c r="AA1559" s="2"/>
      <c r="AB1559" s="2"/>
      <c r="AC1559" s="2"/>
      <c r="AD1559" s="2"/>
      <c r="AG1559" s="27"/>
      <c r="AH1559" s="27"/>
      <c r="AI1559" s="27"/>
      <c r="AJ1559" s="27"/>
      <c r="AK1559" s="27"/>
      <c r="AL1559" s="27"/>
      <c r="AM1559" s="27"/>
      <c r="AN1559" s="4"/>
      <c r="AO1559" s="4"/>
    </row>
    <row r="1560" spans="1:41" s="5" customFormat="1" x14ac:dyDescent="0.25">
      <c r="A1560" s="8"/>
      <c r="C1560" s="2"/>
      <c r="D1560" s="2"/>
      <c r="E1560" s="8"/>
      <c r="M1560" s="2"/>
      <c r="N1560" s="2"/>
      <c r="O1560" s="2"/>
      <c r="P1560" s="2"/>
      <c r="S1560" s="2"/>
      <c r="T1560" s="2"/>
      <c r="U1560" s="2"/>
      <c r="V1560" s="2"/>
      <c r="Y1560" s="2"/>
      <c r="Z1560" s="2"/>
      <c r="AA1560" s="2"/>
      <c r="AB1560" s="2"/>
      <c r="AC1560" s="2"/>
      <c r="AD1560" s="2"/>
      <c r="AG1560" s="27"/>
      <c r="AH1560" s="27"/>
      <c r="AI1560" s="27"/>
      <c r="AJ1560" s="27"/>
      <c r="AK1560" s="27"/>
      <c r="AL1560" s="27"/>
      <c r="AM1560" s="27"/>
      <c r="AN1560" s="4"/>
      <c r="AO1560" s="4"/>
    </row>
    <row r="1561" spans="1:41" s="5" customFormat="1" x14ac:dyDescent="0.25">
      <c r="A1561" s="8"/>
      <c r="C1561" s="2"/>
      <c r="D1561" s="2"/>
      <c r="E1561" s="8"/>
      <c r="M1561" s="2"/>
      <c r="N1561" s="2"/>
      <c r="O1561" s="2"/>
      <c r="P1561" s="2"/>
      <c r="S1561" s="2"/>
      <c r="T1561" s="2"/>
      <c r="U1561" s="2"/>
      <c r="V1561" s="2"/>
      <c r="Y1561" s="2"/>
      <c r="Z1561" s="2"/>
      <c r="AA1561" s="2"/>
      <c r="AB1561" s="2"/>
      <c r="AC1561" s="2"/>
      <c r="AD1561" s="2"/>
      <c r="AG1561" s="27"/>
      <c r="AH1561" s="27"/>
      <c r="AI1561" s="27"/>
      <c r="AJ1561" s="27"/>
      <c r="AK1561" s="27"/>
      <c r="AL1561" s="27"/>
      <c r="AM1561" s="27"/>
      <c r="AN1561" s="4"/>
      <c r="AO1561" s="4"/>
    </row>
    <row r="1562" spans="1:41" s="5" customFormat="1" x14ac:dyDescent="0.25">
      <c r="A1562" s="8"/>
      <c r="C1562" s="2"/>
      <c r="D1562" s="2"/>
      <c r="E1562" s="8"/>
      <c r="M1562" s="2"/>
      <c r="N1562" s="2"/>
      <c r="O1562" s="2"/>
      <c r="P1562" s="2"/>
      <c r="S1562" s="2"/>
      <c r="T1562" s="2"/>
      <c r="U1562" s="2"/>
      <c r="V1562" s="2"/>
      <c r="Y1562" s="2"/>
      <c r="Z1562" s="2"/>
      <c r="AA1562" s="2"/>
      <c r="AB1562" s="2"/>
      <c r="AC1562" s="2"/>
      <c r="AD1562" s="2"/>
      <c r="AG1562" s="27"/>
      <c r="AH1562" s="27"/>
      <c r="AI1562" s="27"/>
      <c r="AJ1562" s="27"/>
      <c r="AK1562" s="27"/>
      <c r="AL1562" s="27"/>
      <c r="AM1562" s="27"/>
      <c r="AN1562" s="4"/>
      <c r="AO1562" s="4"/>
    </row>
    <row r="1563" spans="1:41" s="5" customFormat="1" x14ac:dyDescent="0.25">
      <c r="A1563" s="8"/>
      <c r="C1563" s="2"/>
      <c r="D1563" s="2"/>
      <c r="E1563" s="8"/>
      <c r="M1563" s="2"/>
      <c r="N1563" s="2"/>
      <c r="O1563" s="2"/>
      <c r="P1563" s="2"/>
      <c r="S1563" s="2"/>
      <c r="T1563" s="2"/>
      <c r="U1563" s="2"/>
      <c r="V1563" s="2"/>
      <c r="Y1563" s="2"/>
      <c r="Z1563" s="2"/>
      <c r="AA1563" s="2"/>
      <c r="AB1563" s="2"/>
      <c r="AC1563" s="2"/>
      <c r="AD1563" s="2"/>
      <c r="AG1563" s="27"/>
      <c r="AH1563" s="27"/>
      <c r="AI1563" s="27"/>
      <c r="AJ1563" s="27"/>
      <c r="AK1563" s="27"/>
      <c r="AL1563" s="27"/>
      <c r="AM1563" s="27"/>
      <c r="AN1563" s="4"/>
      <c r="AO1563" s="4"/>
    </row>
    <row r="1564" spans="1:41" s="5" customFormat="1" x14ac:dyDescent="0.25">
      <c r="A1564" s="8"/>
      <c r="C1564" s="2"/>
      <c r="D1564" s="2"/>
      <c r="E1564" s="8"/>
      <c r="M1564" s="2"/>
      <c r="N1564" s="2"/>
      <c r="O1564" s="2"/>
      <c r="P1564" s="2"/>
      <c r="S1564" s="2"/>
      <c r="T1564" s="2"/>
      <c r="U1564" s="2"/>
      <c r="V1564" s="2"/>
      <c r="Y1564" s="2"/>
      <c r="Z1564" s="2"/>
      <c r="AA1564" s="2"/>
      <c r="AB1564" s="2"/>
      <c r="AC1564" s="2"/>
      <c r="AD1564" s="2"/>
      <c r="AG1564" s="27"/>
      <c r="AH1564" s="27"/>
      <c r="AI1564" s="27"/>
      <c r="AJ1564" s="27"/>
      <c r="AK1564" s="27"/>
      <c r="AL1564" s="27"/>
      <c r="AM1564" s="27"/>
      <c r="AN1564" s="4"/>
      <c r="AO1564" s="4"/>
    </row>
    <row r="1565" spans="1:41" s="5" customFormat="1" x14ac:dyDescent="0.25">
      <c r="A1565" s="8"/>
      <c r="C1565" s="2"/>
      <c r="D1565" s="2"/>
      <c r="E1565" s="8"/>
      <c r="M1565" s="2"/>
      <c r="N1565" s="2"/>
      <c r="O1565" s="2"/>
      <c r="P1565" s="2"/>
      <c r="S1565" s="2"/>
      <c r="T1565" s="2"/>
      <c r="U1565" s="2"/>
      <c r="V1565" s="2"/>
      <c r="Y1565" s="2"/>
      <c r="Z1565" s="2"/>
      <c r="AA1565" s="2"/>
      <c r="AB1565" s="2"/>
      <c r="AC1565" s="2"/>
      <c r="AD1565" s="2"/>
      <c r="AG1565" s="27"/>
      <c r="AH1565" s="27"/>
      <c r="AI1565" s="27"/>
      <c r="AJ1565" s="27"/>
      <c r="AK1565" s="27"/>
      <c r="AL1565" s="27"/>
      <c r="AM1565" s="27"/>
      <c r="AN1565" s="4"/>
      <c r="AO1565" s="4"/>
    </row>
    <row r="1566" spans="1:41" s="5" customFormat="1" x14ac:dyDescent="0.25">
      <c r="A1566" s="8"/>
      <c r="C1566" s="2"/>
      <c r="D1566" s="2"/>
      <c r="E1566" s="8"/>
      <c r="M1566" s="2"/>
      <c r="N1566" s="2"/>
      <c r="O1566" s="2"/>
      <c r="P1566" s="2"/>
      <c r="S1566" s="2"/>
      <c r="T1566" s="2"/>
      <c r="U1566" s="2"/>
      <c r="V1566" s="2"/>
      <c r="Y1566" s="2"/>
      <c r="Z1566" s="2"/>
      <c r="AA1566" s="2"/>
      <c r="AB1566" s="2"/>
      <c r="AC1566" s="2"/>
      <c r="AD1566" s="2"/>
      <c r="AG1566" s="27"/>
      <c r="AH1566" s="27"/>
      <c r="AI1566" s="27"/>
      <c r="AJ1566" s="27"/>
      <c r="AK1566" s="27"/>
      <c r="AL1566" s="27"/>
      <c r="AM1566" s="27"/>
      <c r="AN1566" s="4"/>
      <c r="AO1566" s="4"/>
    </row>
    <row r="1567" spans="1:41" s="5" customFormat="1" x14ac:dyDescent="0.25">
      <c r="A1567" s="8"/>
      <c r="C1567" s="2"/>
      <c r="D1567" s="2"/>
      <c r="E1567" s="8"/>
      <c r="M1567" s="2"/>
      <c r="N1567" s="2"/>
      <c r="O1567" s="2"/>
      <c r="P1567" s="2"/>
      <c r="S1567" s="2"/>
      <c r="T1567" s="2"/>
      <c r="U1567" s="2"/>
      <c r="V1567" s="2"/>
      <c r="Y1567" s="2"/>
      <c r="Z1567" s="2"/>
      <c r="AA1567" s="2"/>
      <c r="AB1567" s="2"/>
      <c r="AC1567" s="2"/>
      <c r="AD1567" s="2"/>
      <c r="AG1567" s="27"/>
      <c r="AH1567" s="27"/>
      <c r="AI1567" s="27"/>
      <c r="AJ1567" s="27"/>
      <c r="AK1567" s="27"/>
      <c r="AL1567" s="27"/>
      <c r="AM1567" s="27"/>
      <c r="AN1567" s="4"/>
      <c r="AO1567" s="4"/>
    </row>
    <row r="1568" spans="1:41" s="5" customFormat="1" x14ac:dyDescent="0.25">
      <c r="A1568" s="8"/>
      <c r="C1568" s="2"/>
      <c r="D1568" s="2"/>
      <c r="E1568" s="8"/>
      <c r="M1568" s="2"/>
      <c r="N1568" s="2"/>
      <c r="O1568" s="2"/>
      <c r="P1568" s="2"/>
      <c r="S1568" s="2"/>
      <c r="T1568" s="2"/>
      <c r="U1568" s="2"/>
      <c r="V1568" s="2"/>
      <c r="Y1568" s="2"/>
      <c r="Z1568" s="2"/>
      <c r="AA1568" s="2"/>
      <c r="AB1568" s="2"/>
      <c r="AC1568" s="2"/>
      <c r="AD1568" s="2"/>
      <c r="AG1568" s="27"/>
      <c r="AH1568" s="27"/>
      <c r="AI1568" s="27"/>
      <c r="AJ1568" s="27"/>
      <c r="AK1568" s="27"/>
      <c r="AL1568" s="27"/>
      <c r="AM1568" s="27"/>
      <c r="AN1568" s="4"/>
      <c r="AO1568" s="4"/>
    </row>
    <row r="1569" spans="1:41" s="5" customFormat="1" x14ac:dyDescent="0.25">
      <c r="A1569" s="8"/>
      <c r="C1569" s="2"/>
      <c r="D1569" s="2"/>
      <c r="E1569" s="8"/>
      <c r="M1569" s="2"/>
      <c r="N1569" s="2"/>
      <c r="O1569" s="2"/>
      <c r="P1569" s="2"/>
      <c r="S1569" s="2"/>
      <c r="T1569" s="2"/>
      <c r="U1569" s="2"/>
      <c r="V1569" s="2"/>
      <c r="Y1569" s="2"/>
      <c r="Z1569" s="2"/>
      <c r="AA1569" s="2"/>
      <c r="AB1569" s="2"/>
      <c r="AC1569" s="2"/>
      <c r="AD1569" s="2"/>
      <c r="AG1569" s="27"/>
      <c r="AH1569" s="27"/>
      <c r="AI1569" s="27"/>
      <c r="AJ1569" s="27"/>
      <c r="AK1569" s="27"/>
      <c r="AL1569" s="27"/>
      <c r="AM1569" s="27"/>
      <c r="AN1569" s="4"/>
      <c r="AO1569" s="4"/>
    </row>
    <row r="1570" spans="1:41" s="5" customFormat="1" x14ac:dyDescent="0.25">
      <c r="A1570" s="8"/>
      <c r="C1570" s="2"/>
      <c r="D1570" s="2"/>
      <c r="E1570" s="8"/>
      <c r="M1570" s="2"/>
      <c r="N1570" s="2"/>
      <c r="O1570" s="2"/>
      <c r="P1570" s="2"/>
      <c r="S1570" s="2"/>
      <c r="T1570" s="2"/>
      <c r="U1570" s="2"/>
      <c r="V1570" s="2"/>
      <c r="Y1570" s="2"/>
      <c r="Z1570" s="2"/>
      <c r="AA1570" s="2"/>
      <c r="AB1570" s="2"/>
      <c r="AC1570" s="2"/>
      <c r="AD1570" s="2"/>
      <c r="AG1570" s="27"/>
      <c r="AH1570" s="27"/>
      <c r="AI1570" s="27"/>
      <c r="AJ1570" s="27"/>
      <c r="AK1570" s="27"/>
      <c r="AL1570" s="27"/>
      <c r="AM1570" s="27"/>
      <c r="AN1570" s="4"/>
      <c r="AO1570" s="4"/>
    </row>
    <row r="1571" spans="1:41" s="5" customFormat="1" x14ac:dyDescent="0.25">
      <c r="A1571" s="8"/>
      <c r="C1571" s="2"/>
      <c r="D1571" s="2"/>
      <c r="E1571" s="8"/>
      <c r="M1571" s="2"/>
      <c r="N1571" s="2"/>
      <c r="O1571" s="2"/>
      <c r="P1571" s="2"/>
      <c r="S1571" s="2"/>
      <c r="T1571" s="2"/>
      <c r="U1571" s="2"/>
      <c r="V1571" s="2"/>
      <c r="Y1571" s="2"/>
      <c r="Z1571" s="2"/>
      <c r="AA1571" s="2"/>
      <c r="AB1571" s="2"/>
      <c r="AC1571" s="2"/>
      <c r="AD1571" s="2"/>
      <c r="AG1571" s="27"/>
      <c r="AH1571" s="27"/>
      <c r="AI1571" s="27"/>
      <c r="AJ1571" s="27"/>
      <c r="AK1571" s="27"/>
      <c r="AL1571" s="27"/>
      <c r="AM1571" s="27"/>
      <c r="AN1571" s="4"/>
      <c r="AO1571" s="4"/>
    </row>
    <row r="1572" spans="1:41" s="5" customFormat="1" x14ac:dyDescent="0.25">
      <c r="A1572" s="8"/>
      <c r="C1572" s="2"/>
      <c r="D1572" s="2"/>
      <c r="E1572" s="8"/>
      <c r="M1572" s="2"/>
      <c r="N1572" s="2"/>
      <c r="O1572" s="2"/>
      <c r="P1572" s="2"/>
      <c r="S1572" s="2"/>
      <c r="T1572" s="2"/>
      <c r="U1572" s="2"/>
      <c r="V1572" s="2"/>
      <c r="Y1572" s="2"/>
      <c r="Z1572" s="2"/>
      <c r="AA1572" s="2"/>
      <c r="AB1572" s="2"/>
      <c r="AC1572" s="2"/>
      <c r="AD1572" s="2"/>
      <c r="AG1572" s="27"/>
      <c r="AH1572" s="27"/>
      <c r="AI1572" s="27"/>
      <c r="AJ1572" s="27"/>
      <c r="AK1572" s="27"/>
      <c r="AL1572" s="27"/>
      <c r="AM1572" s="27"/>
      <c r="AN1572" s="4"/>
      <c r="AO1572" s="4"/>
    </row>
    <row r="1573" spans="1:41" s="5" customFormat="1" x14ac:dyDescent="0.25">
      <c r="A1573" s="8"/>
      <c r="C1573" s="2"/>
      <c r="D1573" s="2"/>
      <c r="E1573" s="8"/>
      <c r="M1573" s="2"/>
      <c r="N1573" s="2"/>
      <c r="O1573" s="2"/>
      <c r="P1573" s="2"/>
      <c r="S1573" s="2"/>
      <c r="T1573" s="2"/>
      <c r="U1573" s="2"/>
      <c r="V1573" s="2"/>
      <c r="Y1573" s="2"/>
      <c r="Z1573" s="2"/>
      <c r="AA1573" s="2"/>
      <c r="AB1573" s="2"/>
      <c r="AC1573" s="2"/>
      <c r="AD1573" s="2"/>
      <c r="AG1573" s="27"/>
      <c r="AH1573" s="27"/>
      <c r="AI1573" s="27"/>
      <c r="AJ1573" s="27"/>
      <c r="AK1573" s="27"/>
      <c r="AL1573" s="27"/>
      <c r="AM1573" s="27"/>
      <c r="AN1573" s="4"/>
      <c r="AO1573" s="4"/>
    </row>
    <row r="1574" spans="1:41" s="5" customFormat="1" x14ac:dyDescent="0.25">
      <c r="A1574" s="8"/>
      <c r="C1574" s="2"/>
      <c r="D1574" s="2"/>
      <c r="E1574" s="8"/>
      <c r="M1574" s="2"/>
      <c r="N1574" s="2"/>
      <c r="O1574" s="2"/>
      <c r="P1574" s="2"/>
      <c r="S1574" s="2"/>
      <c r="T1574" s="2"/>
      <c r="U1574" s="2"/>
      <c r="V1574" s="2"/>
      <c r="Y1574" s="2"/>
      <c r="Z1574" s="2"/>
      <c r="AA1574" s="2"/>
      <c r="AB1574" s="2"/>
      <c r="AC1574" s="2"/>
      <c r="AD1574" s="2"/>
      <c r="AG1574" s="27"/>
      <c r="AH1574" s="27"/>
      <c r="AI1574" s="27"/>
      <c r="AJ1574" s="27"/>
      <c r="AK1574" s="27"/>
      <c r="AL1574" s="27"/>
      <c r="AM1574" s="27"/>
      <c r="AN1574" s="4"/>
      <c r="AO1574" s="4"/>
    </row>
    <row r="1575" spans="1:41" s="5" customFormat="1" x14ac:dyDescent="0.25">
      <c r="A1575" s="8"/>
      <c r="C1575" s="2"/>
      <c r="D1575" s="2"/>
      <c r="E1575" s="8"/>
      <c r="M1575" s="2"/>
      <c r="N1575" s="2"/>
      <c r="O1575" s="2"/>
      <c r="P1575" s="2"/>
      <c r="S1575" s="2"/>
      <c r="T1575" s="2"/>
      <c r="U1575" s="2"/>
      <c r="V1575" s="2"/>
      <c r="Y1575" s="2"/>
      <c r="Z1575" s="2"/>
      <c r="AA1575" s="2"/>
      <c r="AB1575" s="2"/>
      <c r="AC1575" s="2"/>
      <c r="AD1575" s="2"/>
      <c r="AG1575" s="27"/>
      <c r="AH1575" s="27"/>
      <c r="AI1575" s="27"/>
      <c r="AJ1575" s="27"/>
      <c r="AK1575" s="27"/>
      <c r="AL1575" s="27"/>
      <c r="AM1575" s="27"/>
      <c r="AN1575" s="4"/>
      <c r="AO1575" s="4"/>
    </row>
    <row r="1576" spans="1:41" s="5" customFormat="1" x14ac:dyDescent="0.25">
      <c r="A1576" s="8"/>
      <c r="C1576" s="2"/>
      <c r="D1576" s="2"/>
      <c r="E1576" s="8"/>
      <c r="M1576" s="2"/>
      <c r="N1576" s="2"/>
      <c r="O1576" s="2"/>
      <c r="P1576" s="2"/>
      <c r="S1576" s="2"/>
      <c r="T1576" s="2"/>
      <c r="U1576" s="2"/>
      <c r="V1576" s="2"/>
      <c r="Y1576" s="2"/>
      <c r="Z1576" s="2"/>
      <c r="AA1576" s="2"/>
      <c r="AB1576" s="2"/>
      <c r="AC1576" s="2"/>
      <c r="AD1576" s="2"/>
      <c r="AG1576" s="27"/>
      <c r="AH1576" s="27"/>
      <c r="AI1576" s="27"/>
      <c r="AJ1576" s="27"/>
      <c r="AK1576" s="27"/>
      <c r="AL1576" s="27"/>
      <c r="AM1576" s="27"/>
      <c r="AN1576" s="4"/>
      <c r="AO1576" s="4"/>
    </row>
    <row r="1577" spans="1:41" s="5" customFormat="1" x14ac:dyDescent="0.25">
      <c r="A1577" s="8"/>
      <c r="C1577" s="2"/>
      <c r="D1577" s="2"/>
      <c r="E1577" s="8"/>
      <c r="M1577" s="2"/>
      <c r="N1577" s="2"/>
      <c r="O1577" s="2"/>
      <c r="P1577" s="2"/>
      <c r="S1577" s="2"/>
      <c r="T1577" s="2"/>
      <c r="U1577" s="2"/>
      <c r="V1577" s="2"/>
      <c r="Y1577" s="2"/>
      <c r="Z1577" s="2"/>
      <c r="AA1577" s="2"/>
      <c r="AB1577" s="2"/>
      <c r="AC1577" s="2"/>
      <c r="AD1577" s="2"/>
      <c r="AG1577" s="27"/>
      <c r="AH1577" s="27"/>
      <c r="AI1577" s="27"/>
      <c r="AJ1577" s="27"/>
      <c r="AK1577" s="27"/>
      <c r="AL1577" s="27"/>
      <c r="AM1577" s="27"/>
      <c r="AN1577" s="4"/>
      <c r="AO1577" s="4"/>
    </row>
    <row r="1578" spans="1:41" s="5" customFormat="1" x14ac:dyDescent="0.25">
      <c r="A1578" s="8"/>
      <c r="C1578" s="2"/>
      <c r="D1578" s="2"/>
      <c r="E1578" s="8"/>
      <c r="M1578" s="2"/>
      <c r="N1578" s="2"/>
      <c r="O1578" s="2"/>
      <c r="P1578" s="2"/>
      <c r="S1578" s="2"/>
      <c r="T1578" s="2"/>
      <c r="U1578" s="2"/>
      <c r="V1578" s="2"/>
      <c r="Y1578" s="2"/>
      <c r="Z1578" s="2"/>
      <c r="AA1578" s="2"/>
      <c r="AB1578" s="2"/>
      <c r="AC1578" s="2"/>
      <c r="AD1578" s="2"/>
      <c r="AG1578" s="27"/>
      <c r="AH1578" s="27"/>
      <c r="AI1578" s="27"/>
      <c r="AJ1578" s="27"/>
      <c r="AK1578" s="27"/>
      <c r="AL1578" s="27"/>
      <c r="AM1578" s="27"/>
      <c r="AN1578" s="4"/>
      <c r="AO1578" s="4"/>
    </row>
    <row r="1579" spans="1:41" s="5" customFormat="1" x14ac:dyDescent="0.25">
      <c r="A1579" s="8"/>
      <c r="C1579" s="2"/>
      <c r="D1579" s="2"/>
      <c r="E1579" s="8"/>
      <c r="M1579" s="2"/>
      <c r="N1579" s="2"/>
      <c r="O1579" s="2"/>
      <c r="P1579" s="2"/>
      <c r="S1579" s="2"/>
      <c r="T1579" s="2"/>
      <c r="U1579" s="2"/>
      <c r="V1579" s="2"/>
      <c r="Y1579" s="2"/>
      <c r="Z1579" s="2"/>
      <c r="AA1579" s="2"/>
      <c r="AB1579" s="2"/>
      <c r="AC1579" s="2"/>
      <c r="AD1579" s="2"/>
      <c r="AG1579" s="27"/>
      <c r="AH1579" s="27"/>
      <c r="AI1579" s="27"/>
      <c r="AJ1579" s="27"/>
      <c r="AK1579" s="27"/>
      <c r="AL1579" s="27"/>
      <c r="AM1579" s="27"/>
      <c r="AN1579" s="4"/>
      <c r="AO1579" s="4"/>
    </row>
    <row r="1580" spans="1:41" s="5" customFormat="1" x14ac:dyDescent="0.25">
      <c r="A1580" s="8"/>
      <c r="C1580" s="2"/>
      <c r="D1580" s="2"/>
      <c r="E1580" s="8"/>
      <c r="M1580" s="2"/>
      <c r="N1580" s="2"/>
      <c r="O1580" s="2"/>
      <c r="P1580" s="2"/>
      <c r="S1580" s="2"/>
      <c r="T1580" s="2"/>
      <c r="U1580" s="2"/>
      <c r="V1580" s="2"/>
      <c r="Y1580" s="2"/>
      <c r="Z1580" s="2"/>
      <c r="AA1580" s="2"/>
      <c r="AB1580" s="2"/>
      <c r="AC1580" s="2"/>
      <c r="AD1580" s="2"/>
      <c r="AG1580" s="27"/>
      <c r="AH1580" s="27"/>
      <c r="AI1580" s="27"/>
      <c r="AJ1580" s="27"/>
      <c r="AK1580" s="27"/>
      <c r="AL1580" s="27"/>
      <c r="AM1580" s="27"/>
      <c r="AN1580" s="4"/>
      <c r="AO1580" s="4"/>
    </row>
    <row r="1581" spans="1:41" s="5" customFormat="1" x14ac:dyDescent="0.25">
      <c r="A1581" s="8"/>
      <c r="C1581" s="2"/>
      <c r="D1581" s="2"/>
      <c r="E1581" s="8"/>
      <c r="M1581" s="2"/>
      <c r="N1581" s="2"/>
      <c r="O1581" s="2"/>
      <c r="P1581" s="2"/>
      <c r="S1581" s="2"/>
      <c r="T1581" s="2"/>
      <c r="U1581" s="2"/>
      <c r="V1581" s="2"/>
      <c r="Y1581" s="2"/>
      <c r="Z1581" s="2"/>
      <c r="AA1581" s="2"/>
      <c r="AB1581" s="2"/>
      <c r="AC1581" s="2"/>
      <c r="AD1581" s="2"/>
      <c r="AG1581" s="27"/>
      <c r="AH1581" s="27"/>
      <c r="AI1581" s="27"/>
      <c r="AJ1581" s="27"/>
      <c r="AK1581" s="27"/>
      <c r="AL1581" s="27"/>
      <c r="AM1581" s="27"/>
      <c r="AN1581" s="4"/>
      <c r="AO1581" s="4"/>
    </row>
    <row r="1582" spans="1:41" s="5" customFormat="1" x14ac:dyDescent="0.25">
      <c r="A1582" s="8"/>
      <c r="C1582" s="2"/>
      <c r="D1582" s="2"/>
      <c r="E1582" s="8"/>
      <c r="M1582" s="2"/>
      <c r="N1582" s="2"/>
      <c r="O1582" s="2"/>
      <c r="P1582" s="2"/>
      <c r="S1582" s="2"/>
      <c r="T1582" s="2"/>
      <c r="U1582" s="2"/>
      <c r="V1582" s="2"/>
      <c r="Y1582" s="2"/>
      <c r="Z1582" s="2"/>
      <c r="AA1582" s="2"/>
      <c r="AB1582" s="2"/>
      <c r="AC1582" s="2"/>
      <c r="AD1582" s="2"/>
      <c r="AG1582" s="27"/>
      <c r="AH1582" s="27"/>
      <c r="AI1582" s="27"/>
      <c r="AJ1582" s="27"/>
      <c r="AK1582" s="27"/>
      <c r="AL1582" s="27"/>
      <c r="AM1582" s="27"/>
      <c r="AN1582" s="4"/>
      <c r="AO1582" s="4"/>
    </row>
    <row r="1583" spans="1:41" s="5" customFormat="1" x14ac:dyDescent="0.25">
      <c r="A1583" s="8"/>
      <c r="C1583" s="2"/>
      <c r="D1583" s="2"/>
      <c r="E1583" s="8"/>
      <c r="M1583" s="2"/>
      <c r="N1583" s="2"/>
      <c r="O1583" s="2"/>
      <c r="P1583" s="2"/>
      <c r="S1583" s="2"/>
      <c r="T1583" s="2"/>
      <c r="U1583" s="2"/>
      <c r="V1583" s="2"/>
      <c r="Y1583" s="2"/>
      <c r="Z1583" s="2"/>
      <c r="AA1583" s="2"/>
      <c r="AB1583" s="2"/>
      <c r="AC1583" s="2"/>
      <c r="AD1583" s="2"/>
      <c r="AG1583" s="27"/>
      <c r="AH1583" s="27"/>
      <c r="AI1583" s="27"/>
      <c r="AJ1583" s="27"/>
      <c r="AK1583" s="27"/>
      <c r="AL1583" s="27"/>
      <c r="AM1583" s="27"/>
      <c r="AN1583" s="4"/>
      <c r="AO1583" s="4"/>
    </row>
    <row r="1584" spans="1:41" s="5" customFormat="1" x14ac:dyDescent="0.25">
      <c r="A1584" s="8"/>
      <c r="C1584" s="2"/>
      <c r="D1584" s="2"/>
      <c r="E1584" s="8"/>
      <c r="M1584" s="2"/>
      <c r="N1584" s="2"/>
      <c r="O1584" s="2"/>
      <c r="P1584" s="2"/>
      <c r="S1584" s="2"/>
      <c r="T1584" s="2"/>
      <c r="U1584" s="2"/>
      <c r="V1584" s="2"/>
      <c r="Y1584" s="2"/>
      <c r="Z1584" s="2"/>
      <c r="AA1584" s="2"/>
      <c r="AB1584" s="2"/>
      <c r="AC1584" s="2"/>
      <c r="AD1584" s="2"/>
      <c r="AG1584" s="27"/>
      <c r="AH1584" s="27"/>
      <c r="AI1584" s="27"/>
      <c r="AJ1584" s="27"/>
      <c r="AK1584" s="27"/>
      <c r="AL1584" s="27"/>
      <c r="AM1584" s="27"/>
      <c r="AN1584" s="4"/>
      <c r="AO1584" s="4"/>
    </row>
    <row r="1585" spans="1:41" s="5" customFormat="1" x14ac:dyDescent="0.25">
      <c r="A1585" s="8"/>
      <c r="C1585" s="2"/>
      <c r="D1585" s="2"/>
      <c r="E1585" s="8"/>
      <c r="M1585" s="2"/>
      <c r="N1585" s="2"/>
      <c r="O1585" s="2"/>
      <c r="P1585" s="2"/>
      <c r="S1585" s="2"/>
      <c r="T1585" s="2"/>
      <c r="U1585" s="2"/>
      <c r="V1585" s="2"/>
      <c r="Y1585" s="2"/>
      <c r="Z1585" s="2"/>
      <c r="AA1585" s="2"/>
      <c r="AB1585" s="2"/>
      <c r="AC1585" s="2"/>
      <c r="AD1585" s="2"/>
      <c r="AG1585" s="27"/>
      <c r="AH1585" s="27"/>
      <c r="AI1585" s="27"/>
      <c r="AJ1585" s="27"/>
      <c r="AK1585" s="27"/>
      <c r="AL1585" s="27"/>
      <c r="AM1585" s="27"/>
      <c r="AN1585" s="4"/>
      <c r="AO1585" s="4"/>
    </row>
    <row r="1586" spans="1:41" s="5" customFormat="1" x14ac:dyDescent="0.25">
      <c r="A1586" s="8"/>
      <c r="C1586" s="2"/>
      <c r="D1586" s="2"/>
      <c r="E1586" s="8"/>
      <c r="M1586" s="2"/>
      <c r="N1586" s="2"/>
      <c r="O1586" s="2"/>
      <c r="P1586" s="2"/>
      <c r="S1586" s="2"/>
      <c r="T1586" s="2"/>
      <c r="U1586" s="2"/>
      <c r="V1586" s="2"/>
      <c r="Y1586" s="2"/>
      <c r="Z1586" s="2"/>
      <c r="AA1586" s="2"/>
      <c r="AB1586" s="2"/>
      <c r="AC1586" s="2"/>
      <c r="AD1586" s="2"/>
      <c r="AG1586" s="27"/>
      <c r="AH1586" s="27"/>
      <c r="AI1586" s="27"/>
      <c r="AJ1586" s="27"/>
      <c r="AK1586" s="27"/>
      <c r="AL1586" s="27"/>
      <c r="AM1586" s="27"/>
      <c r="AN1586" s="4"/>
      <c r="AO1586" s="4"/>
    </row>
    <row r="1587" spans="1:41" s="5" customFormat="1" x14ac:dyDescent="0.25">
      <c r="A1587" s="8"/>
      <c r="C1587" s="2"/>
      <c r="D1587" s="2"/>
      <c r="E1587" s="8"/>
      <c r="M1587" s="2"/>
      <c r="N1587" s="2"/>
      <c r="O1587" s="2"/>
      <c r="P1587" s="2"/>
      <c r="S1587" s="2"/>
      <c r="T1587" s="2"/>
      <c r="U1587" s="2"/>
      <c r="V1587" s="2"/>
      <c r="Y1587" s="2"/>
      <c r="Z1587" s="2"/>
      <c r="AA1587" s="2"/>
      <c r="AB1587" s="2"/>
      <c r="AC1587" s="2"/>
      <c r="AD1587" s="2"/>
      <c r="AG1587" s="27"/>
      <c r="AH1587" s="27"/>
      <c r="AI1587" s="27"/>
      <c r="AJ1587" s="27"/>
      <c r="AK1587" s="27"/>
      <c r="AL1587" s="27"/>
      <c r="AM1587" s="27"/>
      <c r="AN1587" s="4"/>
      <c r="AO1587" s="4"/>
    </row>
    <row r="1588" spans="1:41" s="5" customFormat="1" x14ac:dyDescent="0.25">
      <c r="A1588" s="8"/>
      <c r="C1588" s="2"/>
      <c r="D1588" s="2"/>
      <c r="E1588" s="8"/>
      <c r="M1588" s="2"/>
      <c r="N1588" s="2"/>
      <c r="O1588" s="2"/>
      <c r="P1588" s="2"/>
      <c r="S1588" s="2"/>
      <c r="T1588" s="2"/>
      <c r="U1588" s="2"/>
      <c r="V1588" s="2"/>
      <c r="Y1588" s="2"/>
      <c r="Z1588" s="2"/>
      <c r="AA1588" s="2"/>
      <c r="AB1588" s="2"/>
      <c r="AC1588" s="2"/>
      <c r="AD1588" s="2"/>
      <c r="AG1588" s="27"/>
      <c r="AH1588" s="27"/>
      <c r="AI1588" s="27"/>
      <c r="AJ1588" s="27"/>
      <c r="AK1588" s="27"/>
      <c r="AL1588" s="27"/>
      <c r="AM1588" s="27"/>
      <c r="AN1588" s="4"/>
      <c r="AO1588" s="4"/>
    </row>
    <row r="1589" spans="1:41" s="5" customFormat="1" x14ac:dyDescent="0.25">
      <c r="A1589" s="8"/>
      <c r="C1589" s="2"/>
      <c r="D1589" s="2"/>
      <c r="E1589" s="8"/>
      <c r="M1589" s="2"/>
      <c r="N1589" s="2"/>
      <c r="O1589" s="2"/>
      <c r="P1589" s="2"/>
      <c r="S1589" s="2"/>
      <c r="T1589" s="2"/>
      <c r="U1589" s="2"/>
      <c r="V1589" s="2"/>
      <c r="Y1589" s="2"/>
      <c r="Z1589" s="2"/>
      <c r="AA1589" s="2"/>
      <c r="AB1589" s="2"/>
      <c r="AC1589" s="2"/>
      <c r="AD1589" s="2"/>
      <c r="AG1589" s="27"/>
      <c r="AH1589" s="27"/>
      <c r="AI1589" s="27"/>
      <c r="AJ1589" s="27"/>
      <c r="AK1589" s="27"/>
      <c r="AL1589" s="27"/>
      <c r="AM1589" s="27"/>
      <c r="AN1589" s="4"/>
      <c r="AO1589" s="4"/>
    </row>
    <row r="1590" spans="1:41" s="5" customFormat="1" x14ac:dyDescent="0.25">
      <c r="A1590" s="8"/>
      <c r="C1590" s="2"/>
      <c r="D1590" s="2"/>
      <c r="E1590" s="8"/>
      <c r="M1590" s="2"/>
      <c r="N1590" s="2"/>
      <c r="O1590" s="2"/>
      <c r="P1590" s="2"/>
      <c r="S1590" s="2"/>
      <c r="T1590" s="2"/>
      <c r="U1590" s="2"/>
      <c r="V1590" s="2"/>
      <c r="Y1590" s="2"/>
      <c r="Z1590" s="2"/>
      <c r="AA1590" s="2"/>
      <c r="AB1590" s="2"/>
      <c r="AC1590" s="2"/>
      <c r="AD1590" s="2"/>
      <c r="AG1590" s="27"/>
      <c r="AH1590" s="27"/>
      <c r="AI1590" s="27"/>
      <c r="AJ1590" s="27"/>
      <c r="AK1590" s="27"/>
      <c r="AL1590" s="27"/>
      <c r="AM1590" s="27"/>
      <c r="AN1590" s="4"/>
      <c r="AO1590" s="4"/>
    </row>
    <row r="1591" spans="1:41" s="5" customFormat="1" x14ac:dyDescent="0.25">
      <c r="A1591" s="8"/>
      <c r="C1591" s="2"/>
      <c r="D1591" s="2"/>
      <c r="E1591" s="8"/>
      <c r="M1591" s="2"/>
      <c r="N1591" s="2"/>
      <c r="O1591" s="2"/>
      <c r="P1591" s="2"/>
      <c r="S1591" s="2"/>
      <c r="T1591" s="2"/>
      <c r="U1591" s="2"/>
      <c r="V1591" s="2"/>
      <c r="Y1591" s="2"/>
      <c r="Z1591" s="2"/>
      <c r="AA1591" s="2"/>
      <c r="AB1591" s="2"/>
      <c r="AC1591" s="2"/>
      <c r="AD1591" s="2"/>
      <c r="AG1591" s="27"/>
      <c r="AH1591" s="27"/>
      <c r="AI1591" s="27"/>
      <c r="AJ1591" s="27"/>
      <c r="AK1591" s="27"/>
      <c r="AL1591" s="27"/>
      <c r="AM1591" s="27"/>
      <c r="AN1591" s="4"/>
      <c r="AO1591" s="4"/>
    </row>
    <row r="1592" spans="1:41" s="5" customFormat="1" x14ac:dyDescent="0.25">
      <c r="A1592" s="8"/>
      <c r="C1592" s="2"/>
      <c r="D1592" s="2"/>
      <c r="E1592" s="8"/>
      <c r="M1592" s="2"/>
      <c r="N1592" s="2"/>
      <c r="O1592" s="2"/>
      <c r="P1592" s="2"/>
      <c r="S1592" s="2"/>
      <c r="T1592" s="2"/>
      <c r="U1592" s="2"/>
      <c r="V1592" s="2"/>
      <c r="Y1592" s="2"/>
      <c r="Z1592" s="2"/>
      <c r="AA1592" s="2"/>
      <c r="AB1592" s="2"/>
      <c r="AC1592" s="2"/>
      <c r="AD1592" s="2"/>
      <c r="AG1592" s="27"/>
      <c r="AH1592" s="27"/>
      <c r="AI1592" s="27"/>
      <c r="AJ1592" s="27"/>
      <c r="AK1592" s="27"/>
      <c r="AL1592" s="27"/>
      <c r="AM1592" s="27"/>
      <c r="AN1592" s="4"/>
      <c r="AO1592" s="4"/>
    </row>
    <row r="1593" spans="1:41" s="5" customFormat="1" x14ac:dyDescent="0.25">
      <c r="A1593" s="8"/>
      <c r="C1593" s="2"/>
      <c r="D1593" s="2"/>
      <c r="E1593" s="8"/>
      <c r="M1593" s="2"/>
      <c r="N1593" s="2"/>
      <c r="O1593" s="2"/>
      <c r="P1593" s="2"/>
      <c r="S1593" s="2"/>
      <c r="T1593" s="2"/>
      <c r="U1593" s="2"/>
      <c r="V1593" s="2"/>
      <c r="Y1593" s="2"/>
      <c r="Z1593" s="2"/>
      <c r="AA1593" s="2"/>
      <c r="AB1593" s="2"/>
      <c r="AC1593" s="2"/>
      <c r="AD1593" s="2"/>
      <c r="AG1593" s="27"/>
      <c r="AH1593" s="27"/>
      <c r="AI1593" s="27"/>
      <c r="AJ1593" s="27"/>
      <c r="AK1593" s="27"/>
      <c r="AL1593" s="27"/>
      <c r="AM1593" s="27"/>
      <c r="AN1593" s="4"/>
      <c r="AO1593" s="4"/>
    </row>
    <row r="1594" spans="1:41" s="5" customFormat="1" x14ac:dyDescent="0.25">
      <c r="A1594" s="8"/>
      <c r="C1594" s="2"/>
      <c r="D1594" s="2"/>
      <c r="E1594" s="8"/>
      <c r="M1594" s="2"/>
      <c r="N1594" s="2"/>
      <c r="O1594" s="2"/>
      <c r="P1594" s="2"/>
      <c r="S1594" s="2"/>
      <c r="T1594" s="2"/>
      <c r="U1594" s="2"/>
      <c r="V1594" s="2"/>
      <c r="Y1594" s="2"/>
      <c r="Z1594" s="2"/>
      <c r="AA1594" s="2"/>
      <c r="AB1594" s="2"/>
      <c r="AC1594" s="2"/>
      <c r="AD1594" s="2"/>
      <c r="AG1594" s="27"/>
      <c r="AH1594" s="27"/>
      <c r="AI1594" s="27"/>
      <c r="AJ1594" s="27"/>
      <c r="AK1594" s="27"/>
      <c r="AL1594" s="27"/>
      <c r="AM1594" s="27"/>
      <c r="AN1594" s="4"/>
      <c r="AO1594" s="4"/>
    </row>
    <row r="1595" spans="1:41" s="5" customFormat="1" x14ac:dyDescent="0.25">
      <c r="A1595" s="8"/>
      <c r="C1595" s="2"/>
      <c r="D1595" s="2"/>
      <c r="E1595" s="8"/>
      <c r="M1595" s="2"/>
      <c r="N1595" s="2"/>
      <c r="O1595" s="2"/>
      <c r="P1595" s="2"/>
      <c r="S1595" s="2"/>
      <c r="T1595" s="2"/>
      <c r="U1595" s="2"/>
      <c r="V1595" s="2"/>
      <c r="Y1595" s="2"/>
      <c r="Z1595" s="2"/>
      <c r="AA1595" s="2"/>
      <c r="AB1595" s="2"/>
      <c r="AC1595" s="2"/>
      <c r="AD1595" s="2"/>
      <c r="AG1595" s="27"/>
      <c r="AH1595" s="27"/>
      <c r="AI1595" s="27"/>
      <c r="AJ1595" s="27"/>
      <c r="AK1595" s="27"/>
      <c r="AL1595" s="27"/>
      <c r="AM1595" s="27"/>
      <c r="AN1595" s="4"/>
      <c r="AO1595" s="4"/>
    </row>
    <row r="1596" spans="1:41" s="5" customFormat="1" x14ac:dyDescent="0.25">
      <c r="A1596" s="8"/>
      <c r="C1596" s="2"/>
      <c r="D1596" s="2"/>
      <c r="E1596" s="8"/>
      <c r="M1596" s="2"/>
      <c r="N1596" s="2"/>
      <c r="O1596" s="2"/>
      <c r="P1596" s="2"/>
      <c r="S1596" s="2"/>
      <c r="T1596" s="2"/>
      <c r="U1596" s="2"/>
      <c r="V1596" s="2"/>
      <c r="Y1596" s="2"/>
      <c r="Z1596" s="2"/>
      <c r="AA1596" s="2"/>
      <c r="AB1596" s="2"/>
      <c r="AC1596" s="2"/>
      <c r="AD1596" s="2"/>
      <c r="AG1596" s="27"/>
      <c r="AH1596" s="27"/>
      <c r="AI1596" s="27"/>
      <c r="AJ1596" s="27"/>
      <c r="AK1596" s="27"/>
      <c r="AL1596" s="27"/>
      <c r="AM1596" s="27"/>
      <c r="AN1596" s="4"/>
      <c r="AO1596" s="4"/>
    </row>
    <row r="1597" spans="1:41" s="5" customFormat="1" x14ac:dyDescent="0.25">
      <c r="A1597" s="8"/>
      <c r="C1597" s="2"/>
      <c r="D1597" s="2"/>
      <c r="E1597" s="8"/>
      <c r="M1597" s="2"/>
      <c r="N1597" s="2"/>
      <c r="O1597" s="2"/>
      <c r="P1597" s="2"/>
      <c r="S1597" s="2"/>
      <c r="T1597" s="2"/>
      <c r="U1597" s="2"/>
      <c r="V1597" s="2"/>
      <c r="Y1597" s="2"/>
      <c r="Z1597" s="2"/>
      <c r="AA1597" s="2"/>
      <c r="AB1597" s="2"/>
      <c r="AC1597" s="2"/>
      <c r="AD1597" s="2"/>
      <c r="AG1597" s="27"/>
      <c r="AH1597" s="27"/>
      <c r="AI1597" s="27"/>
      <c r="AJ1597" s="27"/>
      <c r="AK1597" s="27"/>
      <c r="AL1597" s="27"/>
      <c r="AM1597" s="27"/>
      <c r="AN1597" s="4"/>
      <c r="AO1597" s="4"/>
    </row>
    <row r="1598" spans="1:41" s="5" customFormat="1" x14ac:dyDescent="0.25">
      <c r="A1598" s="8"/>
      <c r="C1598" s="2"/>
      <c r="D1598" s="2"/>
      <c r="E1598" s="8"/>
      <c r="M1598" s="2"/>
      <c r="N1598" s="2"/>
      <c r="O1598" s="2"/>
      <c r="P1598" s="2"/>
      <c r="S1598" s="2"/>
      <c r="T1598" s="2"/>
      <c r="U1598" s="2"/>
      <c r="V1598" s="2"/>
      <c r="Y1598" s="2"/>
      <c r="Z1598" s="2"/>
      <c r="AA1598" s="2"/>
      <c r="AB1598" s="2"/>
      <c r="AC1598" s="2"/>
      <c r="AD1598" s="2"/>
      <c r="AG1598" s="27"/>
      <c r="AH1598" s="27"/>
      <c r="AI1598" s="27"/>
      <c r="AJ1598" s="27"/>
      <c r="AK1598" s="27"/>
      <c r="AL1598" s="27"/>
      <c r="AM1598" s="27"/>
      <c r="AN1598" s="4"/>
      <c r="AO1598" s="4"/>
    </row>
    <row r="1599" spans="1:41" s="5" customFormat="1" x14ac:dyDescent="0.25">
      <c r="A1599" s="8"/>
      <c r="C1599" s="2"/>
      <c r="D1599" s="2"/>
      <c r="E1599" s="8"/>
      <c r="M1599" s="2"/>
      <c r="N1599" s="2"/>
      <c r="O1599" s="2"/>
      <c r="P1599" s="2"/>
      <c r="S1599" s="2"/>
      <c r="T1599" s="2"/>
      <c r="U1599" s="2"/>
      <c r="V1599" s="2"/>
      <c r="Y1599" s="2"/>
      <c r="Z1599" s="2"/>
      <c r="AA1599" s="2"/>
      <c r="AB1599" s="2"/>
      <c r="AC1599" s="2"/>
      <c r="AD1599" s="2"/>
      <c r="AG1599" s="27"/>
      <c r="AH1599" s="27"/>
      <c r="AI1599" s="27"/>
      <c r="AJ1599" s="27"/>
      <c r="AK1599" s="27"/>
      <c r="AL1599" s="27"/>
      <c r="AM1599" s="27"/>
      <c r="AN1599" s="4"/>
      <c r="AO1599" s="4"/>
    </row>
    <row r="1600" spans="1:41" s="5" customFormat="1" x14ac:dyDescent="0.25">
      <c r="A1600" s="8"/>
      <c r="C1600" s="2"/>
      <c r="D1600" s="2"/>
      <c r="E1600" s="8"/>
      <c r="M1600" s="2"/>
      <c r="N1600" s="2"/>
      <c r="O1600" s="2"/>
      <c r="P1600" s="2"/>
      <c r="S1600" s="2"/>
      <c r="T1600" s="2"/>
      <c r="U1600" s="2"/>
      <c r="V1600" s="2"/>
      <c r="Y1600" s="2"/>
      <c r="Z1600" s="2"/>
      <c r="AA1600" s="2"/>
      <c r="AB1600" s="2"/>
      <c r="AC1600" s="2"/>
      <c r="AD1600" s="2"/>
      <c r="AG1600" s="27"/>
      <c r="AH1600" s="27"/>
      <c r="AI1600" s="27"/>
      <c r="AJ1600" s="27"/>
      <c r="AK1600" s="27"/>
      <c r="AL1600" s="27"/>
      <c r="AM1600" s="27"/>
      <c r="AN1600" s="4"/>
      <c r="AO1600" s="4"/>
    </row>
    <row r="1601" spans="1:41" s="5" customFormat="1" x14ac:dyDescent="0.25">
      <c r="A1601" s="8"/>
      <c r="C1601" s="2"/>
      <c r="D1601" s="2"/>
      <c r="E1601" s="8"/>
      <c r="M1601" s="2"/>
      <c r="N1601" s="2"/>
      <c r="O1601" s="2"/>
      <c r="P1601" s="2"/>
      <c r="S1601" s="2"/>
      <c r="T1601" s="2"/>
      <c r="U1601" s="2"/>
      <c r="V1601" s="2"/>
      <c r="Y1601" s="2"/>
      <c r="Z1601" s="2"/>
      <c r="AA1601" s="2"/>
      <c r="AB1601" s="2"/>
      <c r="AC1601" s="2"/>
      <c r="AD1601" s="2"/>
      <c r="AG1601" s="27"/>
      <c r="AH1601" s="27"/>
      <c r="AI1601" s="27"/>
      <c r="AJ1601" s="27"/>
      <c r="AK1601" s="27"/>
      <c r="AL1601" s="27"/>
      <c r="AM1601" s="27"/>
      <c r="AN1601" s="4"/>
      <c r="AO1601" s="4"/>
    </row>
    <row r="1602" spans="1:41" s="5" customFormat="1" x14ac:dyDescent="0.25">
      <c r="A1602" s="8"/>
      <c r="C1602" s="2"/>
      <c r="D1602" s="2"/>
      <c r="E1602" s="8"/>
      <c r="M1602" s="2"/>
      <c r="N1602" s="2"/>
      <c r="O1602" s="2"/>
      <c r="P1602" s="2"/>
      <c r="S1602" s="2"/>
      <c r="T1602" s="2"/>
      <c r="U1602" s="2"/>
      <c r="V1602" s="2"/>
      <c r="Y1602" s="2"/>
      <c r="Z1602" s="2"/>
      <c r="AA1602" s="2"/>
      <c r="AB1602" s="2"/>
      <c r="AC1602" s="2"/>
      <c r="AD1602" s="2"/>
      <c r="AG1602" s="27"/>
      <c r="AH1602" s="27"/>
      <c r="AI1602" s="27"/>
      <c r="AJ1602" s="27"/>
      <c r="AK1602" s="27"/>
      <c r="AL1602" s="27"/>
      <c r="AM1602" s="27"/>
      <c r="AN1602" s="4"/>
      <c r="AO1602" s="4"/>
    </row>
    <row r="1603" spans="1:41" s="5" customFormat="1" x14ac:dyDescent="0.25">
      <c r="A1603" s="8"/>
      <c r="C1603" s="2"/>
      <c r="D1603" s="2"/>
      <c r="E1603" s="8"/>
      <c r="M1603" s="2"/>
      <c r="N1603" s="2"/>
      <c r="O1603" s="2"/>
      <c r="P1603" s="2"/>
      <c r="S1603" s="2"/>
      <c r="T1603" s="2"/>
      <c r="U1603" s="2"/>
      <c r="V1603" s="2"/>
      <c r="Y1603" s="2"/>
      <c r="Z1603" s="2"/>
      <c r="AA1603" s="2"/>
      <c r="AB1603" s="2"/>
      <c r="AC1603" s="2"/>
      <c r="AD1603" s="2"/>
      <c r="AG1603" s="27"/>
      <c r="AH1603" s="27"/>
      <c r="AI1603" s="27"/>
      <c r="AJ1603" s="27"/>
      <c r="AK1603" s="27"/>
      <c r="AL1603" s="27"/>
      <c r="AM1603" s="27"/>
      <c r="AN1603" s="4"/>
      <c r="AO1603" s="4"/>
    </row>
    <row r="1604" spans="1:41" s="5" customFormat="1" x14ac:dyDescent="0.25">
      <c r="A1604" s="8"/>
      <c r="C1604" s="2"/>
      <c r="D1604" s="2"/>
      <c r="E1604" s="8"/>
      <c r="M1604" s="2"/>
      <c r="N1604" s="2"/>
      <c r="O1604" s="2"/>
      <c r="P1604" s="2"/>
      <c r="S1604" s="2"/>
      <c r="T1604" s="2"/>
      <c r="U1604" s="2"/>
      <c r="V1604" s="2"/>
      <c r="Y1604" s="2"/>
      <c r="Z1604" s="2"/>
      <c r="AA1604" s="2"/>
      <c r="AB1604" s="2"/>
      <c r="AC1604" s="2"/>
      <c r="AD1604" s="2"/>
      <c r="AG1604" s="27"/>
      <c r="AH1604" s="27"/>
      <c r="AI1604" s="27"/>
      <c r="AJ1604" s="27"/>
      <c r="AK1604" s="27"/>
      <c r="AL1604" s="27"/>
      <c r="AM1604" s="27"/>
      <c r="AN1604" s="4"/>
      <c r="AO1604" s="4"/>
    </row>
    <row r="1605" spans="1:41" s="5" customFormat="1" x14ac:dyDescent="0.25">
      <c r="A1605" s="8"/>
      <c r="C1605" s="2"/>
      <c r="D1605" s="2"/>
      <c r="E1605" s="8"/>
      <c r="M1605" s="2"/>
      <c r="N1605" s="2"/>
      <c r="O1605" s="2"/>
      <c r="P1605" s="2"/>
      <c r="S1605" s="2"/>
      <c r="T1605" s="2"/>
      <c r="U1605" s="2"/>
      <c r="V1605" s="2"/>
      <c r="Y1605" s="2"/>
      <c r="Z1605" s="2"/>
      <c r="AA1605" s="2"/>
      <c r="AB1605" s="2"/>
      <c r="AC1605" s="2"/>
      <c r="AD1605" s="2"/>
      <c r="AG1605" s="27"/>
      <c r="AH1605" s="27"/>
      <c r="AI1605" s="27"/>
      <c r="AJ1605" s="27"/>
      <c r="AK1605" s="27"/>
      <c r="AL1605" s="27"/>
      <c r="AM1605" s="27"/>
      <c r="AN1605" s="4"/>
      <c r="AO1605" s="4"/>
    </row>
    <row r="1606" spans="1:41" s="5" customFormat="1" x14ac:dyDescent="0.25">
      <c r="A1606" s="8"/>
      <c r="C1606" s="2"/>
      <c r="D1606" s="2"/>
      <c r="E1606" s="8"/>
      <c r="M1606" s="2"/>
      <c r="N1606" s="2"/>
      <c r="O1606" s="2"/>
      <c r="P1606" s="2"/>
      <c r="S1606" s="2"/>
      <c r="T1606" s="2"/>
      <c r="U1606" s="2"/>
      <c r="V1606" s="2"/>
      <c r="Y1606" s="2"/>
      <c r="Z1606" s="2"/>
      <c r="AA1606" s="2"/>
      <c r="AB1606" s="2"/>
      <c r="AC1606" s="2"/>
      <c r="AD1606" s="2"/>
      <c r="AG1606" s="27"/>
      <c r="AH1606" s="27"/>
      <c r="AI1606" s="27"/>
      <c r="AJ1606" s="27"/>
      <c r="AK1606" s="27"/>
      <c r="AL1606" s="27"/>
      <c r="AM1606" s="27"/>
      <c r="AN1606" s="4"/>
      <c r="AO1606" s="4"/>
    </row>
    <row r="1607" spans="1:41" s="5" customFormat="1" x14ac:dyDescent="0.25">
      <c r="A1607" s="8"/>
      <c r="C1607" s="2"/>
      <c r="D1607" s="2"/>
      <c r="E1607" s="8"/>
      <c r="M1607" s="2"/>
      <c r="N1607" s="2"/>
      <c r="O1607" s="2"/>
      <c r="P1607" s="2"/>
      <c r="S1607" s="2"/>
      <c r="T1607" s="2"/>
      <c r="U1607" s="2"/>
      <c r="V1607" s="2"/>
      <c r="Y1607" s="2"/>
      <c r="Z1607" s="2"/>
      <c r="AA1607" s="2"/>
      <c r="AB1607" s="2"/>
      <c r="AC1607" s="2"/>
      <c r="AD1607" s="2"/>
      <c r="AG1607" s="27"/>
      <c r="AH1607" s="27"/>
      <c r="AI1607" s="27"/>
      <c r="AJ1607" s="27"/>
      <c r="AK1607" s="27"/>
      <c r="AL1607" s="27"/>
      <c r="AM1607" s="27"/>
      <c r="AN1607" s="4"/>
      <c r="AO1607" s="4"/>
    </row>
    <row r="1608" spans="1:41" s="5" customFormat="1" x14ac:dyDescent="0.25">
      <c r="A1608" s="8"/>
      <c r="C1608" s="2"/>
      <c r="D1608" s="2"/>
      <c r="E1608" s="8"/>
      <c r="M1608" s="2"/>
      <c r="N1608" s="2"/>
      <c r="O1608" s="2"/>
      <c r="P1608" s="2"/>
      <c r="S1608" s="2"/>
      <c r="T1608" s="2"/>
      <c r="U1608" s="2"/>
      <c r="V1608" s="2"/>
      <c r="Y1608" s="2"/>
      <c r="Z1608" s="2"/>
      <c r="AA1608" s="2"/>
      <c r="AB1608" s="2"/>
      <c r="AC1608" s="2"/>
      <c r="AD1608" s="2"/>
      <c r="AG1608" s="27"/>
      <c r="AH1608" s="27"/>
      <c r="AI1608" s="27"/>
      <c r="AJ1608" s="27"/>
      <c r="AK1608" s="27"/>
      <c r="AL1608" s="27"/>
      <c r="AM1608" s="27"/>
      <c r="AN1608" s="4"/>
      <c r="AO1608" s="4"/>
    </row>
    <row r="1609" spans="1:41" s="5" customFormat="1" x14ac:dyDescent="0.25">
      <c r="A1609" s="8"/>
      <c r="C1609" s="2"/>
      <c r="D1609" s="2"/>
      <c r="E1609" s="8"/>
      <c r="M1609" s="2"/>
      <c r="N1609" s="2"/>
      <c r="O1609" s="2"/>
      <c r="P1609" s="2"/>
      <c r="S1609" s="2"/>
      <c r="T1609" s="2"/>
      <c r="U1609" s="2"/>
      <c r="V1609" s="2"/>
      <c r="Y1609" s="2"/>
      <c r="Z1609" s="2"/>
      <c r="AA1609" s="2"/>
      <c r="AB1609" s="2"/>
      <c r="AC1609" s="2"/>
      <c r="AD1609" s="2"/>
      <c r="AG1609" s="27"/>
      <c r="AH1609" s="27"/>
      <c r="AI1609" s="27"/>
      <c r="AJ1609" s="27"/>
      <c r="AK1609" s="27"/>
      <c r="AL1609" s="27"/>
      <c r="AM1609" s="27"/>
      <c r="AN1609" s="4"/>
      <c r="AO1609" s="4"/>
    </row>
    <row r="1610" spans="1:41" s="5" customFormat="1" x14ac:dyDescent="0.25">
      <c r="A1610" s="8"/>
      <c r="C1610" s="2"/>
      <c r="D1610" s="2"/>
      <c r="E1610" s="8"/>
      <c r="M1610" s="2"/>
      <c r="N1610" s="2"/>
      <c r="O1610" s="2"/>
      <c r="P1610" s="2"/>
      <c r="S1610" s="2"/>
      <c r="T1610" s="2"/>
      <c r="U1610" s="2"/>
      <c r="V1610" s="2"/>
      <c r="Y1610" s="2"/>
      <c r="Z1610" s="2"/>
      <c r="AA1610" s="2"/>
      <c r="AB1610" s="2"/>
      <c r="AC1610" s="2"/>
      <c r="AD1610" s="2"/>
      <c r="AG1610" s="27"/>
      <c r="AH1610" s="27"/>
      <c r="AI1610" s="27"/>
      <c r="AJ1610" s="27"/>
      <c r="AK1610" s="27"/>
      <c r="AL1610" s="27"/>
      <c r="AM1610" s="27"/>
      <c r="AN1610" s="4"/>
      <c r="AO1610" s="4"/>
    </row>
    <row r="1611" spans="1:41" s="5" customFormat="1" x14ac:dyDescent="0.25">
      <c r="A1611" s="8"/>
      <c r="C1611" s="2"/>
      <c r="D1611" s="2"/>
      <c r="E1611" s="8"/>
      <c r="M1611" s="2"/>
      <c r="N1611" s="2"/>
      <c r="O1611" s="2"/>
      <c r="P1611" s="2"/>
      <c r="S1611" s="2"/>
      <c r="T1611" s="2"/>
      <c r="U1611" s="2"/>
      <c r="V1611" s="2"/>
      <c r="Y1611" s="2"/>
      <c r="Z1611" s="2"/>
      <c r="AA1611" s="2"/>
      <c r="AB1611" s="2"/>
      <c r="AC1611" s="2"/>
      <c r="AD1611" s="2"/>
      <c r="AG1611" s="27"/>
      <c r="AH1611" s="27"/>
      <c r="AI1611" s="27"/>
      <c r="AJ1611" s="27"/>
      <c r="AK1611" s="27"/>
      <c r="AL1611" s="27"/>
      <c r="AM1611" s="27"/>
      <c r="AN1611" s="4"/>
      <c r="AO1611" s="4"/>
    </row>
    <row r="1612" spans="1:41" s="5" customFormat="1" x14ac:dyDescent="0.25">
      <c r="A1612" s="8"/>
      <c r="C1612" s="2"/>
      <c r="D1612" s="2"/>
      <c r="E1612" s="8"/>
      <c r="M1612" s="2"/>
      <c r="N1612" s="2"/>
      <c r="O1612" s="2"/>
      <c r="P1612" s="2"/>
      <c r="S1612" s="2"/>
      <c r="T1612" s="2"/>
      <c r="U1612" s="2"/>
      <c r="V1612" s="2"/>
      <c r="Y1612" s="2"/>
      <c r="Z1612" s="2"/>
      <c r="AA1612" s="2"/>
      <c r="AB1612" s="2"/>
      <c r="AC1612" s="2"/>
      <c r="AD1612" s="2"/>
      <c r="AG1612" s="27"/>
      <c r="AH1612" s="27"/>
      <c r="AI1612" s="27"/>
      <c r="AJ1612" s="27"/>
      <c r="AK1612" s="27"/>
      <c r="AL1612" s="27"/>
      <c r="AM1612" s="27"/>
      <c r="AN1612" s="4"/>
      <c r="AO1612" s="4"/>
    </row>
    <row r="1613" spans="1:41" s="5" customFormat="1" x14ac:dyDescent="0.25">
      <c r="A1613" s="8"/>
      <c r="C1613" s="2"/>
      <c r="D1613" s="2"/>
      <c r="E1613" s="8"/>
      <c r="M1613" s="2"/>
      <c r="N1613" s="2"/>
      <c r="O1613" s="2"/>
      <c r="P1613" s="2"/>
      <c r="S1613" s="2"/>
      <c r="T1613" s="2"/>
      <c r="U1613" s="2"/>
      <c r="V1613" s="2"/>
      <c r="Y1613" s="2"/>
      <c r="Z1613" s="2"/>
      <c r="AA1613" s="2"/>
      <c r="AB1613" s="2"/>
      <c r="AC1613" s="2"/>
      <c r="AD1613" s="2"/>
      <c r="AG1613" s="27"/>
      <c r="AH1613" s="27"/>
      <c r="AI1613" s="27"/>
      <c r="AJ1613" s="27"/>
      <c r="AK1613" s="27"/>
      <c r="AL1613" s="27"/>
      <c r="AM1613" s="27"/>
      <c r="AN1613" s="4"/>
      <c r="AO1613" s="4"/>
    </row>
    <row r="1614" spans="1:41" s="5" customFormat="1" x14ac:dyDescent="0.25">
      <c r="A1614" s="8"/>
      <c r="C1614" s="2"/>
      <c r="D1614" s="2"/>
      <c r="E1614" s="8"/>
      <c r="M1614" s="2"/>
      <c r="N1614" s="2"/>
      <c r="O1614" s="2"/>
      <c r="P1614" s="2"/>
      <c r="S1614" s="2"/>
      <c r="T1614" s="2"/>
      <c r="U1614" s="2"/>
      <c r="V1614" s="2"/>
      <c r="Y1614" s="2"/>
      <c r="Z1614" s="2"/>
      <c r="AA1614" s="2"/>
      <c r="AB1614" s="2"/>
      <c r="AC1614" s="2"/>
      <c r="AD1614" s="2"/>
      <c r="AG1614" s="27"/>
      <c r="AH1614" s="27"/>
      <c r="AI1614" s="27"/>
      <c r="AJ1614" s="27"/>
      <c r="AK1614" s="27"/>
      <c r="AL1614" s="27"/>
      <c r="AM1614" s="27"/>
      <c r="AN1614" s="4"/>
      <c r="AO1614" s="4"/>
    </row>
    <row r="1615" spans="1:41" s="5" customFormat="1" x14ac:dyDescent="0.25">
      <c r="A1615" s="8"/>
      <c r="C1615" s="2"/>
      <c r="D1615" s="2"/>
      <c r="E1615" s="8"/>
      <c r="M1615" s="2"/>
      <c r="N1615" s="2"/>
      <c r="O1615" s="2"/>
      <c r="P1615" s="2"/>
      <c r="S1615" s="2"/>
      <c r="T1615" s="2"/>
      <c r="U1615" s="2"/>
      <c r="V1615" s="2"/>
      <c r="Y1615" s="2"/>
      <c r="Z1615" s="2"/>
      <c r="AA1615" s="2"/>
      <c r="AB1615" s="2"/>
      <c r="AC1615" s="2"/>
      <c r="AD1615" s="2"/>
      <c r="AG1615" s="27"/>
      <c r="AH1615" s="27"/>
      <c r="AI1615" s="27"/>
      <c r="AJ1615" s="27"/>
      <c r="AK1615" s="27"/>
      <c r="AL1615" s="27"/>
      <c r="AM1615" s="27"/>
      <c r="AN1615" s="4"/>
      <c r="AO1615" s="4"/>
    </row>
    <row r="1616" spans="1:41" s="5" customFormat="1" x14ac:dyDescent="0.25">
      <c r="A1616" s="8"/>
      <c r="C1616" s="2"/>
      <c r="D1616" s="2"/>
      <c r="E1616" s="8"/>
      <c r="M1616" s="2"/>
      <c r="N1616" s="2"/>
      <c r="O1616" s="2"/>
      <c r="P1616" s="2"/>
      <c r="S1616" s="2"/>
      <c r="T1616" s="2"/>
      <c r="U1616" s="2"/>
      <c r="V1616" s="2"/>
      <c r="Y1616" s="2"/>
      <c r="Z1616" s="2"/>
      <c r="AA1616" s="2"/>
      <c r="AB1616" s="2"/>
      <c r="AC1616" s="2"/>
      <c r="AD1616" s="2"/>
      <c r="AG1616" s="27"/>
      <c r="AH1616" s="27"/>
      <c r="AI1616" s="27"/>
      <c r="AJ1616" s="27"/>
      <c r="AK1616" s="27"/>
      <c r="AL1616" s="27"/>
      <c r="AM1616" s="27"/>
      <c r="AN1616" s="4"/>
      <c r="AO1616" s="4"/>
    </row>
    <row r="1617" spans="1:41" s="5" customFormat="1" x14ac:dyDescent="0.25">
      <c r="A1617" s="8"/>
      <c r="C1617" s="2"/>
      <c r="D1617" s="2"/>
      <c r="E1617" s="8"/>
      <c r="M1617" s="2"/>
      <c r="N1617" s="2"/>
      <c r="O1617" s="2"/>
      <c r="P1617" s="2"/>
      <c r="S1617" s="2"/>
      <c r="T1617" s="2"/>
      <c r="U1617" s="2"/>
      <c r="V1617" s="2"/>
      <c r="Y1617" s="2"/>
      <c r="Z1617" s="2"/>
      <c r="AA1617" s="2"/>
      <c r="AB1617" s="2"/>
      <c r="AC1617" s="2"/>
      <c r="AD1617" s="2"/>
      <c r="AG1617" s="27"/>
      <c r="AH1617" s="27"/>
      <c r="AI1617" s="27"/>
      <c r="AJ1617" s="27"/>
      <c r="AK1617" s="27"/>
      <c r="AL1617" s="27"/>
      <c r="AM1617" s="27"/>
      <c r="AN1617" s="4"/>
      <c r="AO1617" s="4"/>
    </row>
    <row r="1618" spans="1:41" s="5" customFormat="1" x14ac:dyDescent="0.25">
      <c r="A1618" s="8"/>
      <c r="C1618" s="2"/>
      <c r="D1618" s="2"/>
      <c r="E1618" s="8"/>
      <c r="M1618" s="2"/>
      <c r="N1618" s="2"/>
      <c r="O1618" s="2"/>
      <c r="P1618" s="2"/>
      <c r="S1618" s="2"/>
      <c r="T1618" s="2"/>
      <c r="U1618" s="2"/>
      <c r="V1618" s="2"/>
      <c r="Y1618" s="2"/>
      <c r="Z1618" s="2"/>
      <c r="AA1618" s="2"/>
      <c r="AB1618" s="2"/>
      <c r="AC1618" s="2"/>
      <c r="AD1618" s="2"/>
      <c r="AG1618" s="27"/>
      <c r="AH1618" s="27"/>
      <c r="AI1618" s="27"/>
      <c r="AJ1618" s="27"/>
      <c r="AK1618" s="27"/>
      <c r="AL1618" s="27"/>
      <c r="AM1618" s="27"/>
      <c r="AN1618" s="4"/>
      <c r="AO1618" s="4"/>
    </row>
    <row r="1619" spans="1:41" s="5" customFormat="1" x14ac:dyDescent="0.25">
      <c r="A1619" s="8"/>
      <c r="C1619" s="2"/>
      <c r="D1619" s="2"/>
      <c r="E1619" s="8"/>
      <c r="M1619" s="2"/>
      <c r="N1619" s="2"/>
      <c r="O1619" s="2"/>
      <c r="P1619" s="2"/>
      <c r="S1619" s="2"/>
      <c r="T1619" s="2"/>
      <c r="U1619" s="2"/>
      <c r="V1619" s="2"/>
      <c r="Y1619" s="2"/>
      <c r="Z1619" s="2"/>
      <c r="AA1619" s="2"/>
      <c r="AB1619" s="2"/>
      <c r="AC1619" s="2"/>
      <c r="AD1619" s="2"/>
      <c r="AG1619" s="27"/>
      <c r="AH1619" s="27"/>
      <c r="AI1619" s="27"/>
      <c r="AJ1619" s="27"/>
      <c r="AK1619" s="27"/>
      <c r="AL1619" s="27"/>
      <c r="AM1619" s="27"/>
      <c r="AN1619" s="4"/>
      <c r="AO1619" s="4"/>
    </row>
    <row r="1620" spans="1:41" s="5" customFormat="1" x14ac:dyDescent="0.25">
      <c r="A1620" s="8"/>
      <c r="C1620" s="2"/>
      <c r="D1620" s="2"/>
      <c r="E1620" s="8"/>
      <c r="M1620" s="2"/>
      <c r="N1620" s="2"/>
      <c r="O1620" s="2"/>
      <c r="P1620" s="2"/>
      <c r="S1620" s="2"/>
      <c r="T1620" s="2"/>
      <c r="U1620" s="2"/>
      <c r="V1620" s="2"/>
      <c r="Y1620" s="2"/>
      <c r="Z1620" s="2"/>
      <c r="AA1620" s="2"/>
      <c r="AB1620" s="2"/>
      <c r="AC1620" s="2"/>
      <c r="AD1620" s="2"/>
      <c r="AG1620" s="27"/>
      <c r="AH1620" s="27"/>
      <c r="AI1620" s="27"/>
      <c r="AJ1620" s="27"/>
      <c r="AK1620" s="27"/>
      <c r="AL1620" s="27"/>
      <c r="AM1620" s="27"/>
      <c r="AN1620" s="4"/>
      <c r="AO1620" s="4"/>
    </row>
    <row r="1621" spans="1:41" s="5" customFormat="1" x14ac:dyDescent="0.25">
      <c r="A1621" s="8"/>
      <c r="C1621" s="2"/>
      <c r="D1621" s="2"/>
      <c r="E1621" s="8"/>
      <c r="M1621" s="2"/>
      <c r="N1621" s="2"/>
      <c r="O1621" s="2"/>
      <c r="P1621" s="2"/>
      <c r="S1621" s="2"/>
      <c r="T1621" s="2"/>
      <c r="U1621" s="2"/>
      <c r="V1621" s="2"/>
      <c r="Y1621" s="2"/>
      <c r="Z1621" s="2"/>
      <c r="AA1621" s="2"/>
      <c r="AB1621" s="2"/>
      <c r="AC1621" s="2"/>
      <c r="AD1621" s="2"/>
      <c r="AG1621" s="27"/>
      <c r="AH1621" s="27"/>
      <c r="AI1621" s="27"/>
      <c r="AJ1621" s="27"/>
      <c r="AK1621" s="27"/>
      <c r="AL1621" s="27"/>
      <c r="AM1621" s="27"/>
      <c r="AN1621" s="4"/>
      <c r="AO1621" s="4"/>
    </row>
    <row r="1622" spans="1:41" s="5" customFormat="1" x14ac:dyDescent="0.25">
      <c r="A1622" s="8"/>
      <c r="C1622" s="2"/>
      <c r="D1622" s="2"/>
      <c r="E1622" s="8"/>
      <c r="M1622" s="2"/>
      <c r="N1622" s="2"/>
      <c r="O1622" s="2"/>
      <c r="P1622" s="2"/>
      <c r="S1622" s="2"/>
      <c r="T1622" s="2"/>
      <c r="U1622" s="2"/>
      <c r="V1622" s="2"/>
      <c r="Y1622" s="2"/>
      <c r="Z1622" s="2"/>
      <c r="AA1622" s="2"/>
      <c r="AB1622" s="2"/>
      <c r="AC1622" s="2"/>
      <c r="AD1622" s="2"/>
      <c r="AG1622" s="27"/>
      <c r="AH1622" s="27"/>
      <c r="AI1622" s="27"/>
      <c r="AJ1622" s="27"/>
      <c r="AK1622" s="27"/>
      <c r="AL1622" s="27"/>
      <c r="AM1622" s="27"/>
      <c r="AN1622" s="4"/>
      <c r="AO1622" s="4"/>
    </row>
    <row r="1623" spans="1:41" s="5" customFormat="1" x14ac:dyDescent="0.25">
      <c r="A1623" s="8"/>
      <c r="C1623" s="2"/>
      <c r="D1623" s="2"/>
      <c r="E1623" s="8"/>
      <c r="M1623" s="2"/>
      <c r="N1623" s="2"/>
      <c r="O1623" s="2"/>
      <c r="P1623" s="2"/>
      <c r="S1623" s="2"/>
      <c r="T1623" s="2"/>
      <c r="U1623" s="2"/>
      <c r="V1623" s="2"/>
      <c r="Y1623" s="2"/>
      <c r="Z1623" s="2"/>
      <c r="AA1623" s="2"/>
      <c r="AB1623" s="2"/>
      <c r="AC1623" s="2"/>
      <c r="AD1623" s="2"/>
      <c r="AG1623" s="27"/>
      <c r="AH1623" s="27"/>
      <c r="AI1623" s="27"/>
      <c r="AJ1623" s="27"/>
      <c r="AK1623" s="27"/>
      <c r="AL1623" s="27"/>
      <c r="AM1623" s="27"/>
      <c r="AN1623" s="4"/>
      <c r="AO1623" s="4"/>
    </row>
    <row r="1624" spans="1:41" s="5" customFormat="1" x14ac:dyDescent="0.25">
      <c r="A1624" s="8"/>
      <c r="C1624" s="2"/>
      <c r="D1624" s="2"/>
      <c r="E1624" s="8"/>
      <c r="M1624" s="2"/>
      <c r="N1624" s="2"/>
      <c r="O1624" s="2"/>
      <c r="P1624" s="2"/>
      <c r="S1624" s="2"/>
      <c r="T1624" s="2"/>
      <c r="U1624" s="2"/>
      <c r="V1624" s="2"/>
      <c r="Y1624" s="2"/>
      <c r="Z1624" s="2"/>
      <c r="AA1624" s="2"/>
      <c r="AB1624" s="2"/>
      <c r="AC1624" s="2"/>
      <c r="AD1624" s="2"/>
      <c r="AG1624" s="27"/>
      <c r="AH1624" s="27"/>
      <c r="AI1624" s="27"/>
      <c r="AJ1624" s="27"/>
      <c r="AK1624" s="27"/>
      <c r="AL1624" s="27"/>
      <c r="AM1624" s="27"/>
      <c r="AN1624" s="4"/>
      <c r="AO1624" s="4"/>
    </row>
    <row r="1625" spans="1:41" s="5" customFormat="1" x14ac:dyDescent="0.25">
      <c r="A1625" s="8"/>
      <c r="C1625" s="2"/>
      <c r="D1625" s="2"/>
      <c r="E1625" s="8"/>
      <c r="M1625" s="2"/>
      <c r="N1625" s="2"/>
      <c r="O1625" s="2"/>
      <c r="P1625" s="2"/>
      <c r="S1625" s="2"/>
      <c r="T1625" s="2"/>
      <c r="U1625" s="2"/>
      <c r="V1625" s="2"/>
      <c r="Y1625" s="2"/>
      <c r="Z1625" s="2"/>
      <c r="AA1625" s="2"/>
      <c r="AB1625" s="2"/>
      <c r="AC1625" s="2"/>
      <c r="AD1625" s="2"/>
      <c r="AG1625" s="27"/>
      <c r="AH1625" s="27"/>
      <c r="AI1625" s="27"/>
      <c r="AJ1625" s="27"/>
      <c r="AK1625" s="27"/>
      <c r="AL1625" s="27"/>
      <c r="AM1625" s="27"/>
      <c r="AN1625" s="4"/>
      <c r="AO1625" s="4"/>
    </row>
    <row r="1626" spans="1:41" s="5" customFormat="1" x14ac:dyDescent="0.25">
      <c r="A1626" s="8"/>
      <c r="C1626" s="2"/>
      <c r="D1626" s="2"/>
      <c r="E1626" s="8"/>
      <c r="M1626" s="2"/>
      <c r="N1626" s="2"/>
      <c r="O1626" s="2"/>
      <c r="P1626" s="2"/>
      <c r="S1626" s="2"/>
      <c r="T1626" s="2"/>
      <c r="U1626" s="2"/>
      <c r="V1626" s="2"/>
      <c r="Y1626" s="2"/>
      <c r="Z1626" s="2"/>
      <c r="AA1626" s="2"/>
      <c r="AB1626" s="2"/>
      <c r="AC1626" s="2"/>
      <c r="AD1626" s="2"/>
      <c r="AG1626" s="27"/>
      <c r="AH1626" s="27"/>
      <c r="AI1626" s="27"/>
      <c r="AJ1626" s="27"/>
      <c r="AK1626" s="27"/>
      <c r="AL1626" s="27"/>
      <c r="AM1626" s="27"/>
      <c r="AN1626" s="4"/>
      <c r="AO1626" s="4"/>
    </row>
    <row r="1627" spans="1:41" s="5" customFormat="1" x14ac:dyDescent="0.25">
      <c r="A1627" s="8"/>
      <c r="C1627" s="2"/>
      <c r="D1627" s="2"/>
      <c r="E1627" s="8"/>
      <c r="M1627" s="2"/>
      <c r="N1627" s="2"/>
      <c r="O1627" s="2"/>
      <c r="P1627" s="2"/>
      <c r="S1627" s="2"/>
      <c r="T1627" s="2"/>
      <c r="U1627" s="2"/>
      <c r="V1627" s="2"/>
      <c r="Y1627" s="2"/>
      <c r="Z1627" s="2"/>
      <c r="AA1627" s="2"/>
      <c r="AB1627" s="2"/>
      <c r="AC1627" s="2"/>
      <c r="AD1627" s="2"/>
      <c r="AG1627" s="27"/>
      <c r="AH1627" s="27"/>
      <c r="AI1627" s="27"/>
      <c r="AJ1627" s="27"/>
      <c r="AK1627" s="27"/>
      <c r="AL1627" s="27"/>
      <c r="AM1627" s="27"/>
      <c r="AN1627" s="4"/>
      <c r="AO1627" s="4"/>
    </row>
    <row r="1628" spans="1:41" s="5" customFormat="1" x14ac:dyDescent="0.25">
      <c r="A1628" s="8"/>
      <c r="C1628" s="2"/>
      <c r="D1628" s="2"/>
      <c r="E1628" s="8"/>
      <c r="M1628" s="2"/>
      <c r="N1628" s="2"/>
      <c r="O1628" s="2"/>
      <c r="P1628" s="2"/>
      <c r="S1628" s="2"/>
      <c r="T1628" s="2"/>
      <c r="U1628" s="2"/>
      <c r="V1628" s="2"/>
      <c r="Y1628" s="2"/>
      <c r="Z1628" s="2"/>
      <c r="AA1628" s="2"/>
      <c r="AB1628" s="2"/>
      <c r="AC1628" s="2"/>
      <c r="AD1628" s="2"/>
      <c r="AG1628" s="27"/>
      <c r="AH1628" s="27"/>
      <c r="AI1628" s="27"/>
      <c r="AJ1628" s="27"/>
      <c r="AK1628" s="27"/>
      <c r="AL1628" s="27"/>
      <c r="AM1628" s="27"/>
      <c r="AN1628" s="4"/>
      <c r="AO1628" s="4"/>
    </row>
    <row r="1629" spans="1:41" s="5" customFormat="1" x14ac:dyDescent="0.25">
      <c r="A1629" s="8"/>
      <c r="C1629" s="2"/>
      <c r="D1629" s="2"/>
      <c r="E1629" s="8"/>
      <c r="M1629" s="2"/>
      <c r="N1629" s="2"/>
      <c r="O1629" s="2"/>
      <c r="P1629" s="2"/>
      <c r="S1629" s="2"/>
      <c r="T1629" s="2"/>
      <c r="U1629" s="2"/>
      <c r="V1629" s="2"/>
      <c r="Y1629" s="2"/>
      <c r="Z1629" s="2"/>
      <c r="AA1629" s="2"/>
      <c r="AB1629" s="2"/>
      <c r="AC1629" s="2"/>
      <c r="AD1629" s="2"/>
      <c r="AG1629" s="27"/>
      <c r="AH1629" s="27"/>
      <c r="AI1629" s="27"/>
      <c r="AJ1629" s="27"/>
      <c r="AK1629" s="27"/>
      <c r="AL1629" s="27"/>
      <c r="AM1629" s="27"/>
      <c r="AN1629" s="4"/>
      <c r="AO1629" s="4"/>
    </row>
    <row r="1630" spans="1:41" s="5" customFormat="1" x14ac:dyDescent="0.25">
      <c r="A1630" s="8"/>
      <c r="C1630" s="2"/>
      <c r="D1630" s="2"/>
      <c r="E1630" s="8"/>
      <c r="M1630" s="2"/>
      <c r="N1630" s="2"/>
      <c r="O1630" s="2"/>
      <c r="P1630" s="2"/>
      <c r="S1630" s="2"/>
      <c r="T1630" s="2"/>
      <c r="U1630" s="2"/>
      <c r="V1630" s="2"/>
      <c r="Y1630" s="2"/>
      <c r="Z1630" s="2"/>
      <c r="AA1630" s="2"/>
      <c r="AB1630" s="2"/>
      <c r="AC1630" s="2"/>
      <c r="AD1630" s="2"/>
      <c r="AG1630" s="27"/>
      <c r="AH1630" s="27"/>
      <c r="AI1630" s="27"/>
      <c r="AJ1630" s="27"/>
      <c r="AK1630" s="27"/>
      <c r="AL1630" s="27"/>
      <c r="AM1630" s="27"/>
      <c r="AN1630" s="4"/>
      <c r="AO1630" s="4"/>
    </row>
    <row r="1631" spans="1:41" s="5" customFormat="1" x14ac:dyDescent="0.25">
      <c r="A1631" s="8"/>
      <c r="C1631" s="2"/>
      <c r="D1631" s="2"/>
      <c r="E1631" s="8"/>
      <c r="M1631" s="2"/>
      <c r="N1631" s="2"/>
      <c r="O1631" s="2"/>
      <c r="P1631" s="2"/>
      <c r="S1631" s="2"/>
      <c r="T1631" s="2"/>
      <c r="U1631" s="2"/>
      <c r="V1631" s="2"/>
      <c r="Y1631" s="2"/>
      <c r="Z1631" s="2"/>
      <c r="AA1631" s="2"/>
      <c r="AB1631" s="2"/>
      <c r="AC1631" s="2"/>
      <c r="AD1631" s="2"/>
      <c r="AG1631" s="27"/>
      <c r="AH1631" s="27"/>
      <c r="AI1631" s="27"/>
      <c r="AJ1631" s="27"/>
      <c r="AK1631" s="27"/>
      <c r="AL1631" s="27"/>
      <c r="AM1631" s="27"/>
      <c r="AN1631" s="4"/>
      <c r="AO1631" s="4"/>
    </row>
    <row r="1632" spans="1:41" s="5" customFormat="1" x14ac:dyDescent="0.25">
      <c r="A1632" s="8"/>
      <c r="C1632" s="2"/>
      <c r="D1632" s="2"/>
      <c r="E1632" s="8"/>
      <c r="M1632" s="2"/>
      <c r="N1632" s="2"/>
      <c r="O1632" s="2"/>
      <c r="P1632" s="2"/>
      <c r="S1632" s="2"/>
      <c r="T1632" s="2"/>
      <c r="U1632" s="2"/>
      <c r="V1632" s="2"/>
      <c r="Y1632" s="2"/>
      <c r="Z1632" s="2"/>
      <c r="AA1632" s="2"/>
      <c r="AB1632" s="2"/>
      <c r="AC1632" s="2"/>
      <c r="AD1632" s="2"/>
      <c r="AG1632" s="27"/>
      <c r="AH1632" s="27"/>
      <c r="AI1632" s="27"/>
      <c r="AJ1632" s="27"/>
      <c r="AK1632" s="27"/>
      <c r="AL1632" s="27"/>
      <c r="AM1632" s="27"/>
      <c r="AN1632" s="4"/>
      <c r="AO1632" s="4"/>
    </row>
    <row r="1633" spans="1:41" s="5" customFormat="1" x14ac:dyDescent="0.25">
      <c r="A1633" s="8"/>
      <c r="C1633" s="2"/>
      <c r="D1633" s="2"/>
      <c r="E1633" s="8"/>
      <c r="M1633" s="2"/>
      <c r="N1633" s="2"/>
      <c r="O1633" s="2"/>
      <c r="P1633" s="2"/>
      <c r="S1633" s="2"/>
      <c r="T1633" s="2"/>
      <c r="U1633" s="2"/>
      <c r="V1633" s="2"/>
      <c r="Y1633" s="2"/>
      <c r="Z1633" s="2"/>
      <c r="AA1633" s="2"/>
      <c r="AB1633" s="2"/>
      <c r="AC1633" s="2"/>
      <c r="AD1633" s="2"/>
      <c r="AG1633" s="27"/>
      <c r="AH1633" s="27"/>
      <c r="AI1633" s="27"/>
      <c r="AJ1633" s="27"/>
      <c r="AK1633" s="27"/>
      <c r="AL1633" s="27"/>
      <c r="AM1633" s="27"/>
      <c r="AN1633" s="4"/>
      <c r="AO1633" s="4"/>
    </row>
    <row r="1634" spans="1:41" s="5" customFormat="1" x14ac:dyDescent="0.25">
      <c r="A1634" s="8"/>
      <c r="C1634" s="2"/>
      <c r="D1634" s="2"/>
      <c r="E1634" s="8"/>
      <c r="M1634" s="2"/>
      <c r="N1634" s="2"/>
      <c r="O1634" s="2"/>
      <c r="P1634" s="2"/>
      <c r="S1634" s="2"/>
      <c r="T1634" s="2"/>
      <c r="U1634" s="2"/>
      <c r="V1634" s="2"/>
      <c r="Y1634" s="2"/>
      <c r="Z1634" s="2"/>
      <c r="AA1634" s="2"/>
      <c r="AB1634" s="2"/>
      <c r="AC1634" s="2"/>
      <c r="AD1634" s="2"/>
      <c r="AG1634" s="27"/>
      <c r="AH1634" s="27"/>
      <c r="AI1634" s="27"/>
      <c r="AJ1634" s="27"/>
      <c r="AK1634" s="27"/>
      <c r="AL1634" s="27"/>
      <c r="AM1634" s="27"/>
      <c r="AN1634" s="4"/>
      <c r="AO1634" s="4"/>
    </row>
    <row r="1635" spans="1:41" s="5" customFormat="1" x14ac:dyDescent="0.25">
      <c r="A1635" s="8"/>
      <c r="C1635" s="2"/>
      <c r="D1635" s="2"/>
      <c r="E1635" s="8"/>
      <c r="M1635" s="2"/>
      <c r="N1635" s="2"/>
      <c r="O1635" s="2"/>
      <c r="P1635" s="2"/>
      <c r="S1635" s="2"/>
      <c r="T1635" s="2"/>
      <c r="U1635" s="2"/>
      <c r="V1635" s="2"/>
      <c r="Y1635" s="2"/>
      <c r="Z1635" s="2"/>
      <c r="AA1635" s="2"/>
      <c r="AB1635" s="2"/>
      <c r="AC1635" s="2"/>
      <c r="AD1635" s="2"/>
      <c r="AG1635" s="27"/>
      <c r="AH1635" s="27"/>
      <c r="AI1635" s="27"/>
      <c r="AJ1635" s="27"/>
      <c r="AK1635" s="27"/>
      <c r="AL1635" s="27"/>
      <c r="AM1635" s="27"/>
      <c r="AN1635" s="4"/>
      <c r="AO1635" s="4"/>
    </row>
    <row r="1636" spans="1:41" s="5" customFormat="1" x14ac:dyDescent="0.25">
      <c r="A1636" s="8"/>
      <c r="C1636" s="2"/>
      <c r="D1636" s="2"/>
      <c r="E1636" s="8"/>
      <c r="M1636" s="2"/>
      <c r="N1636" s="2"/>
      <c r="O1636" s="2"/>
      <c r="P1636" s="2"/>
      <c r="S1636" s="2"/>
      <c r="T1636" s="2"/>
      <c r="U1636" s="2"/>
      <c r="V1636" s="2"/>
      <c r="Y1636" s="2"/>
      <c r="Z1636" s="2"/>
      <c r="AA1636" s="2"/>
      <c r="AB1636" s="2"/>
      <c r="AC1636" s="2"/>
      <c r="AD1636" s="2"/>
      <c r="AG1636" s="27"/>
      <c r="AH1636" s="27"/>
      <c r="AI1636" s="27"/>
      <c r="AJ1636" s="27"/>
      <c r="AK1636" s="27"/>
      <c r="AL1636" s="27"/>
      <c r="AM1636" s="27"/>
      <c r="AN1636" s="4"/>
      <c r="AO1636" s="4"/>
    </row>
    <row r="1637" spans="1:41" s="5" customFormat="1" x14ac:dyDescent="0.25">
      <c r="A1637" s="8"/>
      <c r="C1637" s="2"/>
      <c r="D1637" s="2"/>
      <c r="E1637" s="8"/>
      <c r="M1637" s="2"/>
      <c r="N1637" s="2"/>
      <c r="O1637" s="2"/>
      <c r="P1637" s="2"/>
      <c r="S1637" s="2"/>
      <c r="T1637" s="2"/>
      <c r="U1637" s="2"/>
      <c r="V1637" s="2"/>
      <c r="Y1637" s="2"/>
      <c r="Z1637" s="2"/>
      <c r="AA1637" s="2"/>
      <c r="AB1637" s="2"/>
      <c r="AC1637" s="2"/>
      <c r="AD1637" s="2"/>
      <c r="AG1637" s="27"/>
      <c r="AH1637" s="27"/>
      <c r="AI1637" s="27"/>
      <c r="AJ1637" s="27"/>
      <c r="AK1637" s="27"/>
      <c r="AL1637" s="27"/>
      <c r="AM1637" s="27"/>
      <c r="AN1637" s="4"/>
      <c r="AO1637" s="4"/>
    </row>
    <row r="1638" spans="1:41" s="5" customFormat="1" x14ac:dyDescent="0.25">
      <c r="A1638" s="8"/>
      <c r="C1638" s="2"/>
      <c r="D1638" s="2"/>
      <c r="E1638" s="8"/>
      <c r="M1638" s="2"/>
      <c r="N1638" s="2"/>
      <c r="O1638" s="2"/>
      <c r="P1638" s="2"/>
      <c r="S1638" s="2"/>
      <c r="T1638" s="2"/>
      <c r="U1638" s="2"/>
      <c r="V1638" s="2"/>
      <c r="Y1638" s="2"/>
      <c r="Z1638" s="2"/>
      <c r="AA1638" s="2"/>
      <c r="AB1638" s="2"/>
      <c r="AC1638" s="2"/>
      <c r="AD1638" s="2"/>
      <c r="AG1638" s="27"/>
      <c r="AH1638" s="27"/>
      <c r="AI1638" s="27"/>
      <c r="AJ1638" s="27"/>
      <c r="AK1638" s="27"/>
      <c r="AL1638" s="27"/>
      <c r="AM1638" s="27"/>
      <c r="AN1638" s="4"/>
      <c r="AO1638" s="4"/>
    </row>
    <row r="1639" spans="1:41" s="5" customFormat="1" x14ac:dyDescent="0.25">
      <c r="A1639" s="8"/>
      <c r="C1639" s="2"/>
      <c r="D1639" s="2"/>
      <c r="E1639" s="8"/>
      <c r="M1639" s="2"/>
      <c r="N1639" s="2"/>
      <c r="O1639" s="2"/>
      <c r="P1639" s="2"/>
      <c r="S1639" s="2"/>
      <c r="T1639" s="2"/>
      <c r="U1639" s="2"/>
      <c r="V1639" s="2"/>
      <c r="Y1639" s="2"/>
      <c r="Z1639" s="2"/>
      <c r="AA1639" s="2"/>
      <c r="AB1639" s="2"/>
      <c r="AC1639" s="2"/>
      <c r="AD1639" s="2"/>
      <c r="AG1639" s="27"/>
      <c r="AH1639" s="27"/>
      <c r="AI1639" s="27"/>
      <c r="AJ1639" s="27"/>
      <c r="AK1639" s="27"/>
      <c r="AL1639" s="27"/>
      <c r="AM1639" s="27"/>
      <c r="AN1639" s="4"/>
      <c r="AO1639" s="4"/>
    </row>
    <row r="1640" spans="1:41" s="5" customFormat="1" x14ac:dyDescent="0.25">
      <c r="A1640" s="8"/>
      <c r="C1640" s="2"/>
      <c r="D1640" s="2"/>
      <c r="E1640" s="8"/>
      <c r="M1640" s="2"/>
      <c r="N1640" s="2"/>
      <c r="O1640" s="2"/>
      <c r="P1640" s="2"/>
      <c r="S1640" s="2"/>
      <c r="T1640" s="2"/>
      <c r="U1640" s="2"/>
      <c r="V1640" s="2"/>
      <c r="Y1640" s="2"/>
      <c r="Z1640" s="2"/>
      <c r="AA1640" s="2"/>
      <c r="AB1640" s="2"/>
      <c r="AC1640" s="2"/>
      <c r="AD1640" s="2"/>
      <c r="AG1640" s="27"/>
      <c r="AH1640" s="27"/>
      <c r="AI1640" s="27"/>
      <c r="AJ1640" s="27"/>
      <c r="AK1640" s="27"/>
      <c r="AL1640" s="27"/>
      <c r="AM1640" s="27"/>
      <c r="AN1640" s="4"/>
      <c r="AO1640" s="4"/>
    </row>
    <row r="1641" spans="1:41" s="5" customFormat="1" x14ac:dyDescent="0.25">
      <c r="A1641" s="8"/>
      <c r="C1641" s="2"/>
      <c r="D1641" s="2"/>
      <c r="E1641" s="8"/>
      <c r="M1641" s="2"/>
      <c r="N1641" s="2"/>
      <c r="O1641" s="2"/>
      <c r="P1641" s="2"/>
      <c r="S1641" s="2"/>
      <c r="T1641" s="2"/>
      <c r="U1641" s="2"/>
      <c r="V1641" s="2"/>
      <c r="Y1641" s="2"/>
      <c r="Z1641" s="2"/>
      <c r="AA1641" s="2"/>
      <c r="AB1641" s="2"/>
      <c r="AC1641" s="2"/>
      <c r="AD1641" s="2"/>
      <c r="AG1641" s="27"/>
      <c r="AH1641" s="27"/>
      <c r="AI1641" s="27"/>
      <c r="AJ1641" s="27"/>
      <c r="AK1641" s="27"/>
      <c r="AL1641" s="27"/>
      <c r="AM1641" s="27"/>
      <c r="AN1641" s="4"/>
      <c r="AO1641" s="4"/>
    </row>
    <row r="1642" spans="1:41" s="5" customFormat="1" x14ac:dyDescent="0.25">
      <c r="A1642" s="8"/>
      <c r="C1642" s="2"/>
      <c r="D1642" s="2"/>
      <c r="E1642" s="8"/>
      <c r="M1642" s="2"/>
      <c r="N1642" s="2"/>
      <c r="O1642" s="2"/>
      <c r="P1642" s="2"/>
      <c r="S1642" s="2"/>
      <c r="T1642" s="2"/>
      <c r="U1642" s="2"/>
      <c r="V1642" s="2"/>
      <c r="Y1642" s="2"/>
      <c r="Z1642" s="2"/>
      <c r="AA1642" s="2"/>
      <c r="AB1642" s="2"/>
      <c r="AC1642" s="2"/>
      <c r="AD1642" s="2"/>
      <c r="AG1642" s="27"/>
      <c r="AH1642" s="27"/>
      <c r="AI1642" s="27"/>
      <c r="AJ1642" s="27"/>
      <c r="AK1642" s="27"/>
      <c r="AL1642" s="27"/>
      <c r="AM1642" s="27"/>
      <c r="AN1642" s="4"/>
      <c r="AO1642" s="4"/>
    </row>
    <row r="1643" spans="1:41" s="5" customFormat="1" x14ac:dyDescent="0.25">
      <c r="A1643" s="8"/>
      <c r="C1643" s="2"/>
      <c r="D1643" s="2"/>
      <c r="E1643" s="8"/>
      <c r="M1643" s="2"/>
      <c r="N1643" s="2"/>
      <c r="O1643" s="2"/>
      <c r="P1643" s="2"/>
      <c r="S1643" s="2"/>
      <c r="T1643" s="2"/>
      <c r="U1643" s="2"/>
      <c r="V1643" s="2"/>
      <c r="Y1643" s="2"/>
      <c r="Z1643" s="2"/>
      <c r="AA1643" s="2"/>
      <c r="AB1643" s="2"/>
      <c r="AC1643" s="2"/>
      <c r="AD1643" s="2"/>
      <c r="AG1643" s="27"/>
      <c r="AH1643" s="27"/>
      <c r="AI1643" s="27"/>
      <c r="AJ1643" s="27"/>
      <c r="AK1643" s="27"/>
      <c r="AL1643" s="27"/>
      <c r="AM1643" s="27"/>
      <c r="AN1643" s="4"/>
      <c r="AO1643" s="4"/>
    </row>
    <row r="1644" spans="1:41" s="5" customFormat="1" x14ac:dyDescent="0.25">
      <c r="A1644" s="8"/>
      <c r="C1644" s="2"/>
      <c r="D1644" s="2"/>
      <c r="E1644" s="8"/>
      <c r="M1644" s="2"/>
      <c r="N1644" s="2"/>
      <c r="O1644" s="2"/>
      <c r="P1644" s="2"/>
      <c r="S1644" s="2"/>
      <c r="T1644" s="2"/>
      <c r="U1644" s="2"/>
      <c r="V1644" s="2"/>
      <c r="Y1644" s="2"/>
      <c r="Z1644" s="2"/>
      <c r="AA1644" s="2"/>
      <c r="AB1644" s="2"/>
      <c r="AC1644" s="2"/>
      <c r="AD1644" s="2"/>
      <c r="AG1644" s="27"/>
      <c r="AH1644" s="27"/>
      <c r="AI1644" s="27"/>
      <c r="AJ1644" s="27"/>
      <c r="AK1644" s="27"/>
      <c r="AL1644" s="27"/>
      <c r="AM1644" s="27"/>
      <c r="AN1644" s="4"/>
      <c r="AO1644" s="4"/>
    </row>
    <row r="1645" spans="1:41" s="5" customFormat="1" x14ac:dyDescent="0.25">
      <c r="A1645" s="8"/>
      <c r="C1645" s="2"/>
      <c r="D1645" s="2"/>
      <c r="E1645" s="8"/>
      <c r="M1645" s="2"/>
      <c r="N1645" s="2"/>
      <c r="O1645" s="2"/>
      <c r="P1645" s="2"/>
      <c r="S1645" s="2"/>
      <c r="T1645" s="2"/>
      <c r="U1645" s="2"/>
      <c r="V1645" s="2"/>
      <c r="Y1645" s="2"/>
      <c r="Z1645" s="2"/>
      <c r="AA1645" s="2"/>
      <c r="AB1645" s="2"/>
      <c r="AC1645" s="2"/>
      <c r="AD1645" s="2"/>
      <c r="AG1645" s="27"/>
      <c r="AH1645" s="27"/>
      <c r="AI1645" s="27"/>
      <c r="AJ1645" s="27"/>
      <c r="AK1645" s="27"/>
      <c r="AL1645" s="27"/>
      <c r="AM1645" s="27"/>
      <c r="AN1645" s="4"/>
      <c r="AO1645" s="4"/>
    </row>
    <row r="1646" spans="1:41" s="5" customFormat="1" x14ac:dyDescent="0.25">
      <c r="A1646" s="8"/>
      <c r="C1646" s="2"/>
      <c r="D1646" s="2"/>
      <c r="E1646" s="8"/>
      <c r="M1646" s="2"/>
      <c r="N1646" s="2"/>
      <c r="O1646" s="2"/>
      <c r="P1646" s="2"/>
      <c r="S1646" s="2"/>
      <c r="T1646" s="2"/>
      <c r="U1646" s="2"/>
      <c r="V1646" s="2"/>
      <c r="Y1646" s="2"/>
      <c r="Z1646" s="2"/>
      <c r="AA1646" s="2"/>
      <c r="AB1646" s="2"/>
      <c r="AC1646" s="2"/>
      <c r="AD1646" s="2"/>
      <c r="AG1646" s="27"/>
      <c r="AH1646" s="27"/>
      <c r="AI1646" s="27"/>
      <c r="AJ1646" s="27"/>
      <c r="AK1646" s="27"/>
      <c r="AL1646" s="27"/>
      <c r="AM1646" s="27"/>
      <c r="AN1646" s="4"/>
      <c r="AO1646" s="4"/>
    </row>
    <row r="1647" spans="1:41" s="5" customFormat="1" x14ac:dyDescent="0.25">
      <c r="A1647" s="8"/>
      <c r="C1647" s="2"/>
      <c r="D1647" s="2"/>
      <c r="E1647" s="8"/>
      <c r="M1647" s="2"/>
      <c r="N1647" s="2"/>
      <c r="O1647" s="2"/>
      <c r="P1647" s="2"/>
      <c r="S1647" s="2"/>
      <c r="T1647" s="2"/>
      <c r="U1647" s="2"/>
      <c r="V1647" s="2"/>
      <c r="Y1647" s="2"/>
      <c r="Z1647" s="2"/>
      <c r="AA1647" s="2"/>
      <c r="AB1647" s="2"/>
      <c r="AC1647" s="2"/>
      <c r="AD1647" s="2"/>
      <c r="AG1647" s="27"/>
      <c r="AH1647" s="27"/>
      <c r="AI1647" s="27"/>
      <c r="AJ1647" s="27"/>
      <c r="AK1647" s="27"/>
      <c r="AL1647" s="27"/>
      <c r="AM1647" s="27"/>
      <c r="AN1647" s="4"/>
      <c r="AO1647" s="4"/>
    </row>
    <row r="1648" spans="1:41" s="5" customFormat="1" x14ac:dyDescent="0.25">
      <c r="A1648" s="8"/>
      <c r="C1648" s="2"/>
      <c r="D1648" s="2"/>
      <c r="E1648" s="8"/>
      <c r="M1648" s="2"/>
      <c r="N1648" s="2"/>
      <c r="O1648" s="2"/>
      <c r="P1648" s="2"/>
      <c r="S1648" s="2"/>
      <c r="T1648" s="2"/>
      <c r="U1648" s="2"/>
      <c r="V1648" s="2"/>
      <c r="Y1648" s="2"/>
      <c r="Z1648" s="2"/>
      <c r="AA1648" s="2"/>
      <c r="AB1648" s="2"/>
      <c r="AC1648" s="2"/>
      <c r="AD1648" s="2"/>
      <c r="AG1648" s="27"/>
      <c r="AH1648" s="27"/>
      <c r="AI1648" s="27"/>
      <c r="AJ1648" s="27"/>
      <c r="AK1648" s="27"/>
      <c r="AL1648" s="27"/>
      <c r="AM1648" s="27"/>
      <c r="AN1648" s="4"/>
      <c r="AO1648" s="4"/>
    </row>
    <row r="1649" spans="1:41" s="5" customFormat="1" x14ac:dyDescent="0.25">
      <c r="A1649" s="8"/>
      <c r="C1649" s="2"/>
      <c r="D1649" s="2"/>
      <c r="E1649" s="8"/>
      <c r="M1649" s="2"/>
      <c r="N1649" s="2"/>
      <c r="O1649" s="2"/>
      <c r="P1649" s="2"/>
      <c r="S1649" s="2"/>
      <c r="T1649" s="2"/>
      <c r="U1649" s="2"/>
      <c r="V1649" s="2"/>
      <c r="Y1649" s="2"/>
      <c r="Z1649" s="2"/>
      <c r="AA1649" s="2"/>
      <c r="AB1649" s="2"/>
      <c r="AC1649" s="2"/>
      <c r="AD1649" s="2"/>
      <c r="AG1649" s="27"/>
      <c r="AH1649" s="27"/>
      <c r="AI1649" s="27"/>
      <c r="AJ1649" s="27"/>
      <c r="AK1649" s="27"/>
      <c r="AL1649" s="27"/>
      <c r="AM1649" s="27"/>
      <c r="AN1649" s="4"/>
      <c r="AO1649" s="4"/>
    </row>
    <row r="1650" spans="1:41" s="5" customFormat="1" x14ac:dyDescent="0.25">
      <c r="A1650" s="8"/>
      <c r="C1650" s="2"/>
      <c r="D1650" s="2"/>
      <c r="E1650" s="8"/>
      <c r="M1650" s="2"/>
      <c r="N1650" s="2"/>
      <c r="O1650" s="2"/>
      <c r="P1650" s="2"/>
      <c r="S1650" s="2"/>
      <c r="T1650" s="2"/>
      <c r="U1650" s="2"/>
      <c r="V1650" s="2"/>
      <c r="Y1650" s="2"/>
      <c r="Z1650" s="2"/>
      <c r="AA1650" s="2"/>
      <c r="AB1650" s="2"/>
      <c r="AC1650" s="2"/>
      <c r="AD1650" s="2"/>
      <c r="AG1650" s="27"/>
      <c r="AH1650" s="27"/>
      <c r="AI1650" s="27"/>
      <c r="AJ1650" s="27"/>
      <c r="AK1650" s="27"/>
      <c r="AL1650" s="27"/>
      <c r="AM1650" s="27"/>
      <c r="AN1650" s="4"/>
      <c r="AO1650" s="4"/>
    </row>
    <row r="1651" spans="1:41" s="5" customFormat="1" x14ac:dyDescent="0.25">
      <c r="A1651" s="8"/>
      <c r="C1651" s="2"/>
      <c r="D1651" s="2"/>
      <c r="E1651" s="8"/>
      <c r="M1651" s="2"/>
      <c r="N1651" s="2"/>
      <c r="O1651" s="2"/>
      <c r="P1651" s="2"/>
      <c r="S1651" s="2"/>
      <c r="T1651" s="2"/>
      <c r="U1651" s="2"/>
      <c r="V1651" s="2"/>
      <c r="Y1651" s="2"/>
      <c r="Z1651" s="2"/>
      <c r="AA1651" s="2"/>
      <c r="AB1651" s="2"/>
      <c r="AC1651" s="2"/>
      <c r="AD1651" s="2"/>
      <c r="AG1651" s="27"/>
      <c r="AH1651" s="27"/>
      <c r="AI1651" s="27"/>
      <c r="AJ1651" s="27"/>
      <c r="AK1651" s="27"/>
      <c r="AL1651" s="27"/>
      <c r="AM1651" s="27"/>
      <c r="AN1651" s="4"/>
      <c r="AO1651" s="4"/>
    </row>
    <row r="1652" spans="1:41" s="5" customFormat="1" x14ac:dyDescent="0.25">
      <c r="A1652" s="8"/>
      <c r="C1652" s="2"/>
      <c r="D1652" s="2"/>
      <c r="E1652" s="8"/>
      <c r="M1652" s="2"/>
      <c r="N1652" s="2"/>
      <c r="O1652" s="2"/>
      <c r="P1652" s="2"/>
      <c r="S1652" s="2"/>
      <c r="T1652" s="2"/>
      <c r="U1652" s="2"/>
      <c r="V1652" s="2"/>
      <c r="Y1652" s="2"/>
      <c r="Z1652" s="2"/>
      <c r="AA1652" s="2"/>
      <c r="AB1652" s="2"/>
      <c r="AC1652" s="2"/>
      <c r="AD1652" s="2"/>
      <c r="AG1652" s="27"/>
      <c r="AH1652" s="27"/>
      <c r="AI1652" s="27"/>
      <c r="AJ1652" s="27"/>
      <c r="AK1652" s="27"/>
      <c r="AL1652" s="27"/>
      <c r="AM1652" s="27"/>
      <c r="AN1652" s="4"/>
      <c r="AO1652" s="4"/>
    </row>
    <row r="1653" spans="1:41" s="5" customFormat="1" x14ac:dyDescent="0.25">
      <c r="A1653" s="8"/>
      <c r="C1653" s="2"/>
      <c r="D1653" s="2"/>
      <c r="E1653" s="8"/>
      <c r="M1653" s="2"/>
      <c r="N1653" s="2"/>
      <c r="O1653" s="2"/>
      <c r="P1653" s="2"/>
      <c r="S1653" s="2"/>
      <c r="T1653" s="2"/>
      <c r="U1653" s="2"/>
      <c r="V1653" s="2"/>
      <c r="Y1653" s="2"/>
      <c r="Z1653" s="2"/>
      <c r="AA1653" s="2"/>
      <c r="AB1653" s="2"/>
      <c r="AC1653" s="2"/>
      <c r="AD1653" s="2"/>
      <c r="AG1653" s="27"/>
      <c r="AH1653" s="27"/>
      <c r="AI1653" s="27"/>
      <c r="AJ1653" s="27"/>
      <c r="AK1653" s="27"/>
      <c r="AL1653" s="27"/>
      <c r="AM1653" s="27"/>
      <c r="AN1653" s="4"/>
      <c r="AO1653" s="4"/>
    </row>
    <row r="1654" spans="1:41" s="5" customFormat="1" x14ac:dyDescent="0.25">
      <c r="A1654" s="8"/>
      <c r="C1654" s="2"/>
      <c r="D1654" s="2"/>
      <c r="E1654" s="8"/>
      <c r="M1654" s="2"/>
      <c r="N1654" s="2"/>
      <c r="O1654" s="2"/>
      <c r="P1654" s="2"/>
      <c r="S1654" s="2"/>
      <c r="T1654" s="2"/>
      <c r="U1654" s="2"/>
      <c r="V1654" s="2"/>
      <c r="Y1654" s="2"/>
      <c r="Z1654" s="2"/>
      <c r="AA1654" s="2"/>
      <c r="AB1654" s="2"/>
      <c r="AC1654" s="2"/>
      <c r="AD1654" s="2"/>
      <c r="AG1654" s="27"/>
      <c r="AH1654" s="27"/>
      <c r="AI1654" s="27"/>
      <c r="AJ1654" s="27"/>
      <c r="AK1654" s="27"/>
      <c r="AL1654" s="27"/>
      <c r="AM1654" s="27"/>
      <c r="AN1654" s="4"/>
      <c r="AO1654" s="4"/>
    </row>
    <row r="1655" spans="1:41" s="5" customFormat="1" x14ac:dyDescent="0.25">
      <c r="A1655" s="8"/>
      <c r="C1655" s="2"/>
      <c r="D1655" s="2"/>
      <c r="E1655" s="8"/>
      <c r="M1655" s="2"/>
      <c r="N1655" s="2"/>
      <c r="O1655" s="2"/>
      <c r="P1655" s="2"/>
      <c r="S1655" s="2"/>
      <c r="T1655" s="2"/>
      <c r="U1655" s="2"/>
      <c r="V1655" s="2"/>
      <c r="Y1655" s="2"/>
      <c r="Z1655" s="2"/>
      <c r="AA1655" s="2"/>
      <c r="AB1655" s="2"/>
      <c r="AC1655" s="2"/>
      <c r="AD1655" s="2"/>
      <c r="AG1655" s="27"/>
      <c r="AH1655" s="27"/>
      <c r="AI1655" s="27"/>
      <c r="AJ1655" s="27"/>
      <c r="AK1655" s="27"/>
      <c r="AL1655" s="27"/>
      <c r="AM1655" s="27"/>
      <c r="AN1655" s="4"/>
      <c r="AO1655" s="4"/>
    </row>
    <row r="1656" spans="1:41" s="5" customFormat="1" x14ac:dyDescent="0.25">
      <c r="A1656" s="8"/>
      <c r="C1656" s="2"/>
      <c r="D1656" s="2"/>
      <c r="E1656" s="8"/>
      <c r="M1656" s="2"/>
      <c r="N1656" s="2"/>
      <c r="O1656" s="2"/>
      <c r="P1656" s="2"/>
      <c r="S1656" s="2"/>
      <c r="T1656" s="2"/>
      <c r="U1656" s="2"/>
      <c r="V1656" s="2"/>
      <c r="Y1656" s="2"/>
      <c r="Z1656" s="2"/>
      <c r="AA1656" s="2"/>
      <c r="AB1656" s="2"/>
      <c r="AC1656" s="2"/>
      <c r="AD1656" s="2"/>
      <c r="AG1656" s="27"/>
      <c r="AH1656" s="27"/>
      <c r="AI1656" s="27"/>
      <c r="AJ1656" s="27"/>
      <c r="AK1656" s="27"/>
      <c r="AL1656" s="27"/>
      <c r="AM1656" s="27"/>
      <c r="AN1656" s="4"/>
      <c r="AO1656" s="4"/>
    </row>
    <row r="1657" spans="1:41" s="5" customFormat="1" x14ac:dyDescent="0.25">
      <c r="A1657" s="8"/>
      <c r="C1657" s="2"/>
      <c r="D1657" s="2"/>
      <c r="E1657" s="8"/>
      <c r="M1657" s="2"/>
      <c r="N1657" s="2"/>
      <c r="O1657" s="2"/>
      <c r="P1657" s="2"/>
      <c r="S1657" s="2"/>
      <c r="T1657" s="2"/>
      <c r="U1657" s="2"/>
      <c r="V1657" s="2"/>
      <c r="Y1657" s="2"/>
      <c r="Z1657" s="2"/>
      <c r="AA1657" s="2"/>
      <c r="AB1657" s="2"/>
      <c r="AC1657" s="2"/>
      <c r="AD1657" s="2"/>
      <c r="AG1657" s="27"/>
      <c r="AH1657" s="27"/>
      <c r="AI1657" s="27"/>
      <c r="AJ1657" s="27"/>
      <c r="AK1657" s="27"/>
      <c r="AL1657" s="27"/>
      <c r="AM1657" s="27"/>
      <c r="AN1657" s="4"/>
      <c r="AO1657" s="4"/>
    </row>
    <row r="1658" spans="1:41" s="5" customFormat="1" x14ac:dyDescent="0.25">
      <c r="A1658" s="8"/>
      <c r="C1658" s="2"/>
      <c r="D1658" s="2"/>
      <c r="E1658" s="8"/>
      <c r="M1658" s="2"/>
      <c r="N1658" s="2"/>
      <c r="O1658" s="2"/>
      <c r="P1658" s="2"/>
      <c r="S1658" s="2"/>
      <c r="T1658" s="2"/>
      <c r="U1658" s="2"/>
      <c r="V1658" s="2"/>
      <c r="Y1658" s="2"/>
      <c r="Z1658" s="2"/>
      <c r="AA1658" s="2"/>
      <c r="AB1658" s="2"/>
      <c r="AC1658" s="2"/>
      <c r="AD1658" s="2"/>
      <c r="AG1658" s="27"/>
      <c r="AH1658" s="27"/>
      <c r="AI1658" s="27"/>
      <c r="AJ1658" s="27"/>
      <c r="AK1658" s="27"/>
      <c r="AL1658" s="27"/>
      <c r="AM1658" s="27"/>
      <c r="AN1658" s="4"/>
      <c r="AO1658" s="4"/>
    </row>
    <row r="1659" spans="1:41" s="5" customFormat="1" x14ac:dyDescent="0.25">
      <c r="A1659" s="8"/>
      <c r="C1659" s="2"/>
      <c r="D1659" s="2"/>
      <c r="E1659" s="8"/>
      <c r="M1659" s="2"/>
      <c r="N1659" s="2"/>
      <c r="O1659" s="2"/>
      <c r="P1659" s="2"/>
      <c r="S1659" s="2"/>
      <c r="T1659" s="2"/>
      <c r="U1659" s="2"/>
      <c r="V1659" s="2"/>
      <c r="Y1659" s="2"/>
      <c r="Z1659" s="2"/>
      <c r="AA1659" s="2"/>
      <c r="AB1659" s="2"/>
      <c r="AC1659" s="2"/>
      <c r="AD1659" s="2"/>
      <c r="AG1659" s="27"/>
      <c r="AH1659" s="27"/>
      <c r="AI1659" s="27"/>
      <c r="AJ1659" s="27"/>
      <c r="AK1659" s="27"/>
      <c r="AL1659" s="27"/>
      <c r="AM1659" s="27"/>
      <c r="AN1659" s="4"/>
      <c r="AO1659" s="4"/>
    </row>
    <row r="1660" spans="1:41" s="5" customFormat="1" x14ac:dyDescent="0.25">
      <c r="A1660" s="8"/>
      <c r="C1660" s="2"/>
      <c r="D1660" s="2"/>
      <c r="E1660" s="8"/>
      <c r="M1660" s="2"/>
      <c r="N1660" s="2"/>
      <c r="O1660" s="2"/>
      <c r="P1660" s="2"/>
      <c r="S1660" s="2"/>
      <c r="T1660" s="2"/>
      <c r="U1660" s="2"/>
      <c r="V1660" s="2"/>
      <c r="Y1660" s="2"/>
      <c r="Z1660" s="2"/>
      <c r="AA1660" s="2"/>
      <c r="AB1660" s="2"/>
      <c r="AC1660" s="2"/>
      <c r="AD1660" s="2"/>
      <c r="AG1660" s="27"/>
      <c r="AH1660" s="27"/>
      <c r="AI1660" s="27"/>
      <c r="AJ1660" s="27"/>
      <c r="AK1660" s="27"/>
      <c r="AL1660" s="27"/>
      <c r="AM1660" s="27"/>
      <c r="AN1660" s="4"/>
      <c r="AO1660" s="4"/>
    </row>
    <row r="1661" spans="1:41" s="5" customFormat="1" x14ac:dyDescent="0.25">
      <c r="A1661" s="8"/>
      <c r="C1661" s="2"/>
      <c r="D1661" s="2"/>
      <c r="E1661" s="8"/>
      <c r="M1661" s="2"/>
      <c r="N1661" s="2"/>
      <c r="O1661" s="2"/>
      <c r="P1661" s="2"/>
      <c r="S1661" s="2"/>
      <c r="T1661" s="2"/>
      <c r="U1661" s="2"/>
      <c r="V1661" s="2"/>
      <c r="Y1661" s="2"/>
      <c r="Z1661" s="2"/>
      <c r="AA1661" s="2"/>
      <c r="AB1661" s="2"/>
      <c r="AC1661" s="2"/>
      <c r="AD1661" s="2"/>
      <c r="AG1661" s="27"/>
      <c r="AH1661" s="27"/>
      <c r="AI1661" s="27"/>
      <c r="AJ1661" s="27"/>
      <c r="AK1661" s="27"/>
      <c r="AL1661" s="27"/>
      <c r="AM1661" s="27"/>
      <c r="AN1661" s="4"/>
      <c r="AO1661" s="4"/>
    </row>
    <row r="1662" spans="1:41" s="5" customFormat="1" x14ac:dyDescent="0.25">
      <c r="A1662" s="8"/>
      <c r="C1662" s="2"/>
      <c r="D1662" s="2"/>
      <c r="E1662" s="8"/>
      <c r="M1662" s="2"/>
      <c r="N1662" s="2"/>
      <c r="O1662" s="2"/>
      <c r="P1662" s="2"/>
      <c r="S1662" s="2"/>
      <c r="T1662" s="2"/>
      <c r="U1662" s="2"/>
      <c r="V1662" s="2"/>
      <c r="Y1662" s="2"/>
      <c r="Z1662" s="2"/>
      <c r="AA1662" s="2"/>
      <c r="AB1662" s="2"/>
      <c r="AC1662" s="2"/>
      <c r="AD1662" s="2"/>
      <c r="AG1662" s="27"/>
      <c r="AH1662" s="27"/>
      <c r="AI1662" s="27"/>
      <c r="AJ1662" s="27"/>
      <c r="AK1662" s="27"/>
      <c r="AL1662" s="27"/>
      <c r="AM1662" s="27"/>
      <c r="AN1662" s="4"/>
      <c r="AO1662" s="4"/>
    </row>
    <row r="1663" spans="1:41" s="5" customFormat="1" x14ac:dyDescent="0.25">
      <c r="A1663" s="8"/>
      <c r="C1663" s="2"/>
      <c r="D1663" s="2"/>
      <c r="E1663" s="8"/>
      <c r="M1663" s="2"/>
      <c r="N1663" s="2"/>
      <c r="O1663" s="2"/>
      <c r="P1663" s="2"/>
      <c r="S1663" s="2"/>
      <c r="T1663" s="2"/>
      <c r="U1663" s="2"/>
      <c r="V1663" s="2"/>
      <c r="Y1663" s="2"/>
      <c r="Z1663" s="2"/>
      <c r="AA1663" s="2"/>
      <c r="AB1663" s="2"/>
      <c r="AC1663" s="2"/>
      <c r="AD1663" s="2"/>
      <c r="AG1663" s="27"/>
      <c r="AH1663" s="27"/>
      <c r="AI1663" s="27"/>
      <c r="AJ1663" s="27"/>
      <c r="AK1663" s="27"/>
      <c r="AL1663" s="27"/>
      <c r="AM1663" s="27"/>
      <c r="AN1663" s="4"/>
      <c r="AO1663" s="4"/>
    </row>
    <row r="1664" spans="1:41" s="5" customFormat="1" x14ac:dyDescent="0.25">
      <c r="A1664" s="8"/>
      <c r="C1664" s="2"/>
      <c r="D1664" s="2"/>
      <c r="E1664" s="8"/>
      <c r="M1664" s="2"/>
      <c r="N1664" s="2"/>
      <c r="O1664" s="2"/>
      <c r="P1664" s="2"/>
      <c r="S1664" s="2"/>
      <c r="T1664" s="2"/>
      <c r="U1664" s="2"/>
      <c r="V1664" s="2"/>
      <c r="Y1664" s="2"/>
      <c r="Z1664" s="2"/>
      <c r="AA1664" s="2"/>
      <c r="AB1664" s="2"/>
      <c r="AC1664" s="2"/>
      <c r="AD1664" s="2"/>
      <c r="AG1664" s="27"/>
      <c r="AH1664" s="27"/>
      <c r="AI1664" s="27"/>
      <c r="AJ1664" s="27"/>
      <c r="AK1664" s="27"/>
      <c r="AL1664" s="27"/>
      <c r="AM1664" s="27"/>
      <c r="AN1664" s="4"/>
      <c r="AO1664" s="4"/>
    </row>
    <row r="1665" spans="1:41" s="5" customFormat="1" x14ac:dyDescent="0.25">
      <c r="A1665" s="9"/>
      <c r="B1665" s="3"/>
      <c r="C1665" s="1"/>
      <c r="D1665" s="1"/>
      <c r="E1665" s="8"/>
      <c r="G1665" s="3"/>
      <c r="H1665" s="3"/>
      <c r="I1665" s="3"/>
      <c r="J1665" s="3"/>
      <c r="K1665" s="3"/>
      <c r="M1665" s="2"/>
      <c r="N1665" s="2"/>
      <c r="O1665" s="2"/>
      <c r="P1665" s="2"/>
      <c r="S1665" s="2"/>
      <c r="T1665" s="2"/>
      <c r="U1665" s="2"/>
      <c r="V1665" s="2"/>
      <c r="Y1665" s="2"/>
      <c r="Z1665" s="2"/>
      <c r="AA1665" s="2"/>
      <c r="AB1665" s="2"/>
      <c r="AC1665" s="2"/>
      <c r="AD1665" s="2"/>
      <c r="AG1665" s="27"/>
      <c r="AH1665" s="27"/>
      <c r="AI1665" s="27"/>
      <c r="AJ1665" s="27"/>
      <c r="AK1665" s="27"/>
      <c r="AL1665" s="27"/>
      <c r="AM1665" s="27"/>
      <c r="AN1665" s="4"/>
      <c r="AO1665" s="4"/>
    </row>
    <row r="1666" spans="1:41" s="5" customFormat="1" x14ac:dyDescent="0.25">
      <c r="A1666" s="9"/>
      <c r="B1666" s="3"/>
      <c r="C1666" s="1"/>
      <c r="D1666" s="1"/>
      <c r="E1666" s="8"/>
      <c r="G1666" s="3"/>
      <c r="H1666" s="3"/>
      <c r="I1666" s="3"/>
      <c r="J1666" s="3"/>
      <c r="K1666" s="3"/>
      <c r="M1666" s="2"/>
      <c r="N1666" s="2"/>
      <c r="O1666" s="2"/>
      <c r="P1666" s="2"/>
      <c r="S1666" s="2"/>
      <c r="T1666" s="2"/>
      <c r="U1666" s="2"/>
      <c r="V1666" s="2"/>
      <c r="Y1666" s="2"/>
      <c r="Z1666" s="2"/>
      <c r="AA1666" s="2"/>
      <c r="AB1666" s="2"/>
      <c r="AC1666" s="2"/>
      <c r="AD1666" s="2"/>
      <c r="AG1666" s="27"/>
      <c r="AH1666" s="27"/>
      <c r="AI1666" s="27"/>
      <c r="AJ1666" s="27"/>
      <c r="AK1666" s="27"/>
      <c r="AL1666" s="27"/>
      <c r="AM1666" s="27"/>
      <c r="AN1666" s="4"/>
      <c r="AO1666" s="4"/>
    </row>
    <row r="1667" spans="1:41" s="5" customFormat="1" x14ac:dyDescent="0.25">
      <c r="A1667" s="9"/>
      <c r="B1667" s="3"/>
      <c r="C1667" s="1"/>
      <c r="D1667" s="1"/>
      <c r="E1667" s="8"/>
      <c r="G1667" s="3"/>
      <c r="H1667" s="3"/>
      <c r="I1667" s="3"/>
      <c r="J1667" s="3"/>
      <c r="K1667" s="3"/>
      <c r="M1667" s="2"/>
      <c r="N1667" s="2"/>
      <c r="O1667" s="2"/>
      <c r="P1667" s="2"/>
      <c r="S1667" s="2"/>
      <c r="T1667" s="2"/>
      <c r="U1667" s="2"/>
      <c r="V1667" s="2"/>
      <c r="Y1667" s="2"/>
      <c r="Z1667" s="2"/>
      <c r="AA1667" s="2"/>
      <c r="AB1667" s="2"/>
      <c r="AC1667" s="2"/>
      <c r="AD1667" s="2"/>
      <c r="AG1667" s="27"/>
      <c r="AH1667" s="27"/>
      <c r="AI1667" s="27"/>
      <c r="AJ1667" s="27"/>
      <c r="AK1667" s="27"/>
      <c r="AL1667" s="27"/>
      <c r="AM1667" s="27"/>
      <c r="AN1667" s="4"/>
      <c r="AO1667" s="4"/>
    </row>
    <row r="1668" spans="1:41" s="5" customFormat="1" x14ac:dyDescent="0.25">
      <c r="A1668" s="9"/>
      <c r="B1668" s="3"/>
      <c r="C1668" s="1"/>
      <c r="D1668" s="1"/>
      <c r="E1668" s="8"/>
      <c r="G1668" s="3"/>
      <c r="H1668" s="3"/>
      <c r="I1668" s="3"/>
      <c r="J1668" s="3"/>
      <c r="K1668" s="3"/>
      <c r="M1668" s="2"/>
      <c r="N1668" s="2"/>
      <c r="O1668" s="2"/>
      <c r="P1668" s="2"/>
      <c r="S1668" s="2"/>
      <c r="T1668" s="2"/>
      <c r="U1668" s="2"/>
      <c r="V1668" s="2"/>
      <c r="Y1668" s="2"/>
      <c r="Z1668" s="2"/>
      <c r="AA1668" s="2"/>
      <c r="AB1668" s="2"/>
      <c r="AC1668" s="2"/>
      <c r="AD1668" s="2"/>
      <c r="AG1668" s="27"/>
      <c r="AH1668" s="27"/>
      <c r="AI1668" s="27"/>
      <c r="AJ1668" s="27"/>
      <c r="AK1668" s="27"/>
      <c r="AL1668" s="27"/>
      <c r="AM1668" s="27"/>
      <c r="AN1668" s="4"/>
      <c r="AO1668" s="4"/>
    </row>
    <row r="1669" spans="1:41" s="5" customFormat="1" x14ac:dyDescent="0.25">
      <c r="A1669" s="9"/>
      <c r="B1669" s="3"/>
      <c r="C1669" s="1"/>
      <c r="D1669" s="1"/>
      <c r="E1669" s="8"/>
      <c r="G1669" s="3"/>
      <c r="H1669" s="3"/>
      <c r="I1669" s="3"/>
      <c r="J1669" s="3"/>
      <c r="K1669" s="3"/>
      <c r="M1669" s="2"/>
      <c r="N1669" s="2"/>
      <c r="O1669" s="2"/>
      <c r="P1669" s="2"/>
      <c r="S1669" s="2"/>
      <c r="T1669" s="2"/>
      <c r="U1669" s="2"/>
      <c r="V1669" s="2"/>
      <c r="Y1669" s="2"/>
      <c r="Z1669" s="2"/>
      <c r="AA1669" s="2"/>
      <c r="AB1669" s="2"/>
      <c r="AC1669" s="2"/>
      <c r="AD1669" s="2"/>
      <c r="AG1669" s="27"/>
      <c r="AH1669" s="27"/>
      <c r="AI1669" s="27"/>
      <c r="AJ1669" s="27"/>
      <c r="AK1669" s="27"/>
      <c r="AL1669" s="27"/>
      <c r="AM1669" s="27"/>
      <c r="AN1669" s="4"/>
      <c r="AO1669" s="4"/>
    </row>
    <row r="1670" spans="1:41" s="5" customFormat="1" x14ac:dyDescent="0.25">
      <c r="A1670" s="9"/>
      <c r="B1670" s="3"/>
      <c r="C1670" s="1"/>
      <c r="D1670" s="1"/>
      <c r="E1670" s="8"/>
      <c r="G1670" s="3"/>
      <c r="H1670" s="3"/>
      <c r="I1670" s="3"/>
      <c r="J1670" s="3"/>
      <c r="K1670" s="3"/>
      <c r="M1670" s="2"/>
      <c r="N1670" s="2"/>
      <c r="O1670" s="2"/>
      <c r="P1670" s="2"/>
      <c r="S1670" s="2"/>
      <c r="T1670" s="2"/>
      <c r="U1670" s="2"/>
      <c r="V1670" s="2"/>
      <c r="Y1670" s="2"/>
      <c r="Z1670" s="2"/>
      <c r="AA1670" s="2"/>
      <c r="AB1670" s="2"/>
      <c r="AC1670" s="2"/>
      <c r="AD1670" s="2"/>
      <c r="AG1670" s="27"/>
      <c r="AH1670" s="27"/>
      <c r="AI1670" s="27"/>
      <c r="AJ1670" s="27"/>
      <c r="AK1670" s="27"/>
      <c r="AL1670" s="27"/>
      <c r="AM1670" s="27"/>
      <c r="AN1670" s="4"/>
      <c r="AO1670" s="4"/>
    </row>
    <row r="1671" spans="1:41" s="5" customFormat="1" x14ac:dyDescent="0.25">
      <c r="A1671" s="9"/>
      <c r="B1671" s="3"/>
      <c r="C1671" s="1"/>
      <c r="D1671" s="1"/>
      <c r="E1671" s="8"/>
      <c r="G1671" s="3"/>
      <c r="H1671" s="3"/>
      <c r="I1671" s="3"/>
      <c r="J1671" s="3"/>
      <c r="K1671" s="3"/>
      <c r="M1671" s="2"/>
      <c r="N1671" s="2"/>
      <c r="O1671" s="2"/>
      <c r="P1671" s="2"/>
      <c r="S1671" s="2"/>
      <c r="T1671" s="2"/>
      <c r="U1671" s="2"/>
      <c r="V1671" s="2"/>
      <c r="Y1671" s="2"/>
      <c r="Z1671" s="2"/>
      <c r="AA1671" s="2"/>
      <c r="AB1671" s="2"/>
      <c r="AC1671" s="2"/>
      <c r="AD1671" s="2"/>
      <c r="AG1671" s="27"/>
      <c r="AH1671" s="27"/>
      <c r="AI1671" s="27"/>
      <c r="AJ1671" s="27"/>
      <c r="AK1671" s="27"/>
      <c r="AL1671" s="27"/>
      <c r="AM1671" s="27"/>
      <c r="AN1671" s="4"/>
      <c r="AO1671" s="4"/>
    </row>
    <row r="1672" spans="1:41" s="5" customFormat="1" x14ac:dyDescent="0.25">
      <c r="A1672" s="9"/>
      <c r="B1672" s="3"/>
      <c r="C1672" s="1"/>
      <c r="D1672" s="1"/>
      <c r="E1672" s="8"/>
      <c r="G1672" s="3"/>
      <c r="H1672" s="3"/>
      <c r="I1672" s="3"/>
      <c r="J1672" s="3"/>
      <c r="K1672" s="3"/>
      <c r="M1672" s="2"/>
      <c r="N1672" s="2"/>
      <c r="O1672" s="2"/>
      <c r="P1672" s="2"/>
      <c r="S1672" s="2"/>
      <c r="T1672" s="2"/>
      <c r="U1672" s="2"/>
      <c r="V1672" s="2"/>
      <c r="Y1672" s="2"/>
      <c r="Z1672" s="2"/>
      <c r="AA1672" s="2"/>
      <c r="AB1672" s="2"/>
      <c r="AC1672" s="2"/>
      <c r="AD1672" s="2"/>
      <c r="AG1672" s="27"/>
      <c r="AH1672" s="27"/>
      <c r="AI1672" s="27"/>
      <c r="AJ1672" s="27"/>
      <c r="AK1672" s="27"/>
      <c r="AL1672" s="27"/>
      <c r="AM1672" s="27"/>
      <c r="AN1672" s="4"/>
      <c r="AO1672" s="4"/>
    </row>
    <row r="1673" spans="1:41" s="5" customFormat="1" x14ac:dyDescent="0.25">
      <c r="A1673" s="9"/>
      <c r="B1673" s="3"/>
      <c r="C1673" s="1"/>
      <c r="D1673" s="1"/>
      <c r="E1673" s="8"/>
      <c r="G1673" s="3"/>
      <c r="H1673" s="3"/>
      <c r="I1673" s="3"/>
      <c r="J1673" s="3"/>
      <c r="K1673" s="3"/>
      <c r="M1673" s="2"/>
      <c r="N1673" s="2"/>
      <c r="O1673" s="2"/>
      <c r="P1673" s="2"/>
      <c r="S1673" s="2"/>
      <c r="T1673" s="2"/>
      <c r="U1673" s="2"/>
      <c r="V1673" s="2"/>
      <c r="Y1673" s="2"/>
      <c r="Z1673" s="2"/>
      <c r="AA1673" s="2"/>
      <c r="AB1673" s="2"/>
      <c r="AC1673" s="2"/>
      <c r="AD1673" s="2"/>
      <c r="AG1673" s="27"/>
      <c r="AH1673" s="27"/>
      <c r="AI1673" s="27"/>
      <c r="AJ1673" s="27"/>
      <c r="AK1673" s="27"/>
      <c r="AL1673" s="27"/>
      <c r="AM1673" s="27"/>
      <c r="AN1673" s="4"/>
      <c r="AO1673" s="4"/>
    </row>
    <row r="1674" spans="1:41" s="5" customFormat="1" x14ac:dyDescent="0.25">
      <c r="A1674" s="9"/>
      <c r="B1674" s="3"/>
      <c r="C1674" s="1"/>
      <c r="D1674" s="1"/>
      <c r="E1674" s="8"/>
      <c r="G1674" s="3"/>
      <c r="H1674" s="3"/>
      <c r="I1674" s="3"/>
      <c r="J1674" s="3"/>
      <c r="K1674" s="3"/>
      <c r="M1674" s="2"/>
      <c r="N1674" s="2"/>
      <c r="O1674" s="2"/>
      <c r="P1674" s="2"/>
      <c r="S1674" s="2"/>
      <c r="T1674" s="2"/>
      <c r="U1674" s="2"/>
      <c r="V1674" s="2"/>
      <c r="Y1674" s="2"/>
      <c r="Z1674" s="2"/>
      <c r="AA1674" s="2"/>
      <c r="AB1674" s="2"/>
      <c r="AC1674" s="2"/>
      <c r="AD1674" s="2"/>
      <c r="AG1674" s="27"/>
      <c r="AH1674" s="27"/>
      <c r="AI1674" s="27"/>
      <c r="AJ1674" s="27"/>
      <c r="AK1674" s="27"/>
      <c r="AL1674" s="27"/>
      <c r="AM1674" s="27"/>
      <c r="AN1674" s="4"/>
      <c r="AO1674" s="4"/>
    </row>
    <row r="1675" spans="1:41" s="5" customFormat="1" x14ac:dyDescent="0.25">
      <c r="A1675" s="9"/>
      <c r="B1675" s="3"/>
      <c r="C1675" s="1"/>
      <c r="D1675" s="1"/>
      <c r="E1675" s="8"/>
      <c r="G1675" s="3"/>
      <c r="H1675" s="3"/>
      <c r="I1675" s="3"/>
      <c r="J1675" s="3"/>
      <c r="K1675" s="3"/>
      <c r="M1675" s="2"/>
      <c r="N1675" s="2"/>
      <c r="O1675" s="2"/>
      <c r="P1675" s="2"/>
      <c r="S1675" s="2"/>
      <c r="T1675" s="2"/>
      <c r="U1675" s="2"/>
      <c r="V1675" s="2"/>
      <c r="Y1675" s="2"/>
      <c r="Z1675" s="2"/>
      <c r="AA1675" s="2"/>
      <c r="AB1675" s="2"/>
      <c r="AC1675" s="2"/>
      <c r="AD1675" s="2"/>
      <c r="AG1675" s="27"/>
      <c r="AH1675" s="27"/>
      <c r="AI1675" s="27"/>
      <c r="AJ1675" s="27"/>
      <c r="AK1675" s="27"/>
      <c r="AL1675" s="27"/>
      <c r="AM1675" s="27"/>
      <c r="AN1675" s="4"/>
      <c r="AO1675" s="4"/>
    </row>
    <row r="1676" spans="1:41" s="5" customFormat="1" x14ac:dyDescent="0.25">
      <c r="A1676" s="9"/>
      <c r="B1676" s="3"/>
      <c r="C1676" s="1"/>
      <c r="D1676" s="1"/>
      <c r="E1676" s="8"/>
      <c r="G1676" s="3"/>
      <c r="H1676" s="3"/>
      <c r="I1676" s="3"/>
      <c r="J1676" s="3"/>
      <c r="K1676" s="3"/>
      <c r="M1676" s="2"/>
      <c r="N1676" s="2"/>
      <c r="O1676" s="2"/>
      <c r="P1676" s="2"/>
      <c r="S1676" s="2"/>
      <c r="T1676" s="2"/>
      <c r="U1676" s="2"/>
      <c r="V1676" s="2"/>
      <c r="Y1676" s="2"/>
      <c r="Z1676" s="2"/>
      <c r="AA1676" s="2"/>
      <c r="AB1676" s="2"/>
      <c r="AC1676" s="2"/>
      <c r="AD1676" s="2"/>
      <c r="AG1676" s="27"/>
      <c r="AH1676" s="27"/>
      <c r="AI1676" s="27"/>
      <c r="AJ1676" s="27"/>
      <c r="AK1676" s="27"/>
      <c r="AL1676" s="27"/>
      <c r="AM1676" s="27"/>
      <c r="AN1676" s="4"/>
      <c r="AO1676" s="4"/>
    </row>
    <row r="1677" spans="1:41" s="5" customFormat="1" x14ac:dyDescent="0.25">
      <c r="A1677" s="9"/>
      <c r="B1677" s="3"/>
      <c r="C1677" s="1"/>
      <c r="D1677" s="1"/>
      <c r="E1677" s="8"/>
      <c r="G1677" s="3"/>
      <c r="H1677" s="3"/>
      <c r="I1677" s="3"/>
      <c r="J1677" s="3"/>
      <c r="K1677" s="3"/>
      <c r="M1677" s="2"/>
      <c r="N1677" s="2"/>
      <c r="O1677" s="2"/>
      <c r="P1677" s="2"/>
      <c r="S1677" s="2"/>
      <c r="T1677" s="2"/>
      <c r="U1677" s="2"/>
      <c r="V1677" s="2"/>
      <c r="Y1677" s="2"/>
      <c r="Z1677" s="2"/>
      <c r="AA1677" s="2"/>
      <c r="AB1677" s="2"/>
      <c r="AC1677" s="2"/>
      <c r="AD1677" s="2"/>
      <c r="AG1677" s="27"/>
      <c r="AH1677" s="27"/>
      <c r="AI1677" s="27"/>
      <c r="AJ1677" s="27"/>
      <c r="AK1677" s="27"/>
      <c r="AL1677" s="27"/>
      <c r="AM1677" s="27"/>
      <c r="AN1677" s="4"/>
      <c r="AO1677" s="4"/>
    </row>
    <row r="1678" spans="1:41" s="5" customFormat="1" x14ac:dyDescent="0.25">
      <c r="A1678" s="9"/>
      <c r="B1678" s="3"/>
      <c r="C1678" s="1"/>
      <c r="D1678" s="1"/>
      <c r="E1678" s="8"/>
      <c r="G1678" s="3"/>
      <c r="H1678" s="3"/>
      <c r="I1678" s="3"/>
      <c r="J1678" s="3"/>
      <c r="K1678" s="3"/>
      <c r="M1678" s="2"/>
      <c r="N1678" s="2"/>
      <c r="O1678" s="2"/>
      <c r="P1678" s="2"/>
      <c r="S1678" s="2"/>
      <c r="T1678" s="2"/>
      <c r="U1678" s="2"/>
      <c r="V1678" s="2"/>
      <c r="Y1678" s="2"/>
      <c r="Z1678" s="2"/>
      <c r="AA1678" s="2"/>
      <c r="AB1678" s="2"/>
      <c r="AC1678" s="2"/>
      <c r="AD1678" s="2"/>
      <c r="AG1678" s="27"/>
      <c r="AH1678" s="27"/>
      <c r="AI1678" s="27"/>
      <c r="AJ1678" s="27"/>
      <c r="AK1678" s="27"/>
      <c r="AL1678" s="27"/>
      <c r="AM1678" s="27"/>
      <c r="AN1678" s="4"/>
      <c r="AO1678" s="4"/>
    </row>
    <row r="1679" spans="1:41" s="5" customFormat="1" x14ac:dyDescent="0.25">
      <c r="A1679" s="9"/>
      <c r="B1679" s="3"/>
      <c r="C1679" s="1"/>
      <c r="D1679" s="1"/>
      <c r="E1679" s="8"/>
      <c r="G1679" s="3"/>
      <c r="H1679" s="3"/>
      <c r="I1679" s="3"/>
      <c r="J1679" s="3"/>
      <c r="K1679" s="3"/>
      <c r="M1679" s="2"/>
      <c r="N1679" s="2"/>
      <c r="O1679" s="2"/>
      <c r="P1679" s="2"/>
      <c r="S1679" s="2"/>
      <c r="T1679" s="2"/>
      <c r="U1679" s="2"/>
      <c r="V1679" s="2"/>
      <c r="Y1679" s="2"/>
      <c r="Z1679" s="2"/>
      <c r="AA1679" s="2"/>
      <c r="AB1679" s="2"/>
      <c r="AC1679" s="2"/>
      <c r="AD1679" s="2"/>
      <c r="AG1679" s="27"/>
      <c r="AH1679" s="27"/>
      <c r="AI1679" s="27"/>
      <c r="AJ1679" s="27"/>
      <c r="AK1679" s="27"/>
      <c r="AL1679" s="27"/>
      <c r="AM1679" s="27"/>
      <c r="AN1679" s="4"/>
      <c r="AO1679" s="4"/>
    </row>
    <row r="1680" spans="1:41" s="5" customFormat="1" x14ac:dyDescent="0.25">
      <c r="A1680" s="9"/>
      <c r="B1680" s="3"/>
      <c r="C1680" s="1"/>
      <c r="D1680" s="1"/>
      <c r="E1680" s="8"/>
      <c r="G1680" s="3"/>
      <c r="H1680" s="3"/>
      <c r="I1680" s="3"/>
      <c r="J1680" s="3"/>
      <c r="K1680" s="3"/>
      <c r="M1680" s="2"/>
      <c r="N1680" s="2"/>
      <c r="O1680" s="2"/>
      <c r="P1680" s="2"/>
      <c r="S1680" s="2"/>
      <c r="T1680" s="2"/>
      <c r="U1680" s="2"/>
      <c r="V1680" s="2"/>
      <c r="Y1680" s="2"/>
      <c r="Z1680" s="2"/>
      <c r="AA1680" s="2"/>
      <c r="AB1680" s="2"/>
      <c r="AC1680" s="2"/>
      <c r="AD1680" s="2"/>
      <c r="AG1680" s="27"/>
      <c r="AH1680" s="27"/>
      <c r="AI1680" s="27"/>
      <c r="AJ1680" s="27"/>
      <c r="AK1680" s="27"/>
      <c r="AL1680" s="27"/>
      <c r="AM1680" s="27"/>
      <c r="AN1680" s="4"/>
      <c r="AO1680" s="4"/>
    </row>
    <row r="1681" spans="1:41" s="5" customFormat="1" x14ac:dyDescent="0.25">
      <c r="A1681" s="9"/>
      <c r="B1681" s="3"/>
      <c r="C1681" s="1"/>
      <c r="D1681" s="1"/>
      <c r="E1681" s="8"/>
      <c r="G1681" s="3"/>
      <c r="H1681" s="3"/>
      <c r="I1681" s="3"/>
      <c r="J1681" s="3"/>
      <c r="K1681" s="3"/>
      <c r="M1681" s="2"/>
      <c r="N1681" s="2"/>
      <c r="O1681" s="2"/>
      <c r="P1681" s="2"/>
      <c r="S1681" s="2"/>
      <c r="T1681" s="2"/>
      <c r="U1681" s="2"/>
      <c r="V1681" s="2"/>
      <c r="Y1681" s="2"/>
      <c r="Z1681" s="2"/>
      <c r="AA1681" s="2"/>
      <c r="AB1681" s="2"/>
      <c r="AC1681" s="2"/>
      <c r="AD1681" s="2"/>
      <c r="AG1681" s="27"/>
      <c r="AH1681" s="27"/>
      <c r="AI1681" s="27"/>
      <c r="AJ1681" s="27"/>
      <c r="AK1681" s="27"/>
      <c r="AL1681" s="27"/>
      <c r="AM1681" s="27"/>
      <c r="AN1681" s="4"/>
      <c r="AO1681" s="4"/>
    </row>
    <row r="1682" spans="1:41" s="5" customFormat="1" x14ac:dyDescent="0.25">
      <c r="A1682" s="9"/>
      <c r="B1682" s="3"/>
      <c r="C1682" s="1"/>
      <c r="D1682" s="1"/>
      <c r="E1682" s="8"/>
      <c r="G1682" s="3"/>
      <c r="H1682" s="3"/>
      <c r="I1682" s="3"/>
      <c r="J1682" s="3"/>
      <c r="K1682" s="3"/>
      <c r="M1682" s="2"/>
      <c r="N1682" s="2"/>
      <c r="O1682" s="2"/>
      <c r="P1682" s="2"/>
      <c r="S1682" s="2"/>
      <c r="T1682" s="2"/>
      <c r="U1682" s="2"/>
      <c r="V1682" s="2"/>
      <c r="Y1682" s="2"/>
      <c r="Z1682" s="2"/>
      <c r="AA1682" s="2"/>
      <c r="AB1682" s="2"/>
      <c r="AC1682" s="2"/>
      <c r="AD1682" s="2"/>
      <c r="AG1682" s="27"/>
      <c r="AH1682" s="27"/>
      <c r="AI1682" s="27"/>
      <c r="AJ1682" s="27"/>
      <c r="AK1682" s="27"/>
      <c r="AL1682" s="27"/>
      <c r="AM1682" s="27"/>
      <c r="AN1682" s="4"/>
      <c r="AO1682" s="4"/>
    </row>
    <row r="1683" spans="1:41" s="5" customFormat="1" x14ac:dyDescent="0.25">
      <c r="A1683" s="9"/>
      <c r="B1683" s="3"/>
      <c r="C1683" s="1"/>
      <c r="D1683" s="1"/>
      <c r="E1683" s="8"/>
      <c r="G1683" s="3"/>
      <c r="H1683" s="3"/>
      <c r="I1683" s="3"/>
      <c r="J1683" s="3"/>
      <c r="K1683" s="3"/>
      <c r="M1683" s="2"/>
      <c r="N1683" s="2"/>
      <c r="O1683" s="2"/>
      <c r="P1683" s="2"/>
      <c r="S1683" s="2"/>
      <c r="T1683" s="2"/>
      <c r="U1683" s="2"/>
      <c r="V1683" s="2"/>
      <c r="Y1683" s="2"/>
      <c r="Z1683" s="2"/>
      <c r="AA1683" s="2"/>
      <c r="AB1683" s="2"/>
      <c r="AC1683" s="2"/>
      <c r="AD1683" s="2"/>
      <c r="AG1683" s="27"/>
      <c r="AH1683" s="27"/>
      <c r="AI1683" s="27"/>
      <c r="AJ1683" s="27"/>
      <c r="AK1683" s="27"/>
      <c r="AL1683" s="27"/>
      <c r="AM1683" s="27"/>
      <c r="AN1683" s="4"/>
      <c r="AO1683" s="4"/>
    </row>
    <row r="1684" spans="1:41" s="5" customFormat="1" x14ac:dyDescent="0.25">
      <c r="A1684" s="9"/>
      <c r="B1684" s="3"/>
      <c r="C1684" s="1"/>
      <c r="D1684" s="1"/>
      <c r="E1684" s="8"/>
      <c r="G1684" s="3"/>
      <c r="H1684" s="3"/>
      <c r="I1684" s="3"/>
      <c r="J1684" s="3"/>
      <c r="K1684" s="3"/>
      <c r="M1684" s="2"/>
      <c r="N1684" s="2"/>
      <c r="O1684" s="2"/>
      <c r="P1684" s="2"/>
      <c r="S1684" s="2"/>
      <c r="T1684" s="2"/>
      <c r="U1684" s="2"/>
      <c r="V1684" s="2"/>
      <c r="Y1684" s="2"/>
      <c r="Z1684" s="2"/>
      <c r="AA1684" s="2"/>
      <c r="AB1684" s="2"/>
      <c r="AC1684" s="2"/>
      <c r="AD1684" s="2"/>
      <c r="AG1684" s="27"/>
      <c r="AH1684" s="27"/>
      <c r="AI1684" s="27"/>
      <c r="AJ1684" s="27"/>
      <c r="AK1684" s="27"/>
      <c r="AL1684" s="27"/>
      <c r="AM1684" s="27"/>
      <c r="AN1684" s="4"/>
      <c r="AO1684" s="4"/>
    </row>
    <row r="1685" spans="1:41" s="5" customFormat="1" x14ac:dyDescent="0.25">
      <c r="A1685" s="9"/>
      <c r="B1685" s="3"/>
      <c r="C1685" s="1"/>
      <c r="D1685" s="1"/>
      <c r="E1685" s="8"/>
      <c r="G1685" s="3"/>
      <c r="H1685" s="3"/>
      <c r="I1685" s="3"/>
      <c r="J1685" s="3"/>
      <c r="K1685" s="3"/>
      <c r="M1685" s="2"/>
      <c r="N1685" s="2"/>
      <c r="O1685" s="2"/>
      <c r="P1685" s="2"/>
      <c r="S1685" s="2"/>
      <c r="T1685" s="2"/>
      <c r="U1685" s="2"/>
      <c r="V1685" s="2"/>
      <c r="Y1685" s="2"/>
      <c r="Z1685" s="2"/>
      <c r="AA1685" s="2"/>
      <c r="AB1685" s="2"/>
      <c r="AC1685" s="2"/>
      <c r="AD1685" s="2"/>
      <c r="AG1685" s="27"/>
      <c r="AH1685" s="27"/>
      <c r="AI1685" s="27"/>
      <c r="AJ1685" s="27"/>
      <c r="AK1685" s="27"/>
      <c r="AL1685" s="27"/>
      <c r="AM1685" s="27"/>
      <c r="AN1685" s="4"/>
      <c r="AO1685" s="4"/>
    </row>
    <row r="1686" spans="1:41" s="5" customFormat="1" x14ac:dyDescent="0.25">
      <c r="A1686" s="9"/>
      <c r="B1686" s="3"/>
      <c r="C1686" s="1"/>
      <c r="D1686" s="1"/>
      <c r="E1686" s="8"/>
      <c r="G1686" s="3"/>
      <c r="H1686" s="3"/>
      <c r="I1686" s="3"/>
      <c r="J1686" s="3"/>
      <c r="K1686" s="3"/>
      <c r="M1686" s="2"/>
      <c r="N1686" s="2"/>
      <c r="O1686" s="2"/>
      <c r="P1686" s="2"/>
      <c r="S1686" s="2"/>
      <c r="T1686" s="2"/>
      <c r="U1686" s="2"/>
      <c r="V1686" s="2"/>
      <c r="Y1686" s="2"/>
      <c r="Z1686" s="2"/>
      <c r="AA1686" s="2"/>
      <c r="AB1686" s="2"/>
      <c r="AC1686" s="2"/>
      <c r="AD1686" s="2"/>
      <c r="AG1686" s="27"/>
      <c r="AH1686" s="27"/>
      <c r="AI1686" s="27"/>
      <c r="AJ1686" s="27"/>
      <c r="AK1686" s="27"/>
      <c r="AL1686" s="27"/>
      <c r="AM1686" s="27"/>
      <c r="AN1686" s="4"/>
      <c r="AO1686" s="4"/>
    </row>
    <row r="1687" spans="1:41" s="5" customFormat="1" x14ac:dyDescent="0.25">
      <c r="A1687" s="9"/>
      <c r="B1687" s="3"/>
      <c r="C1687" s="1"/>
      <c r="D1687" s="1"/>
      <c r="E1687" s="8"/>
      <c r="G1687" s="3"/>
      <c r="H1687" s="3"/>
      <c r="I1687" s="3"/>
      <c r="J1687" s="3"/>
      <c r="K1687" s="3"/>
      <c r="M1687" s="2"/>
      <c r="N1687" s="2"/>
      <c r="O1687" s="2"/>
      <c r="P1687" s="2"/>
      <c r="S1687" s="2"/>
      <c r="T1687" s="2"/>
      <c r="U1687" s="2"/>
      <c r="V1687" s="2"/>
      <c r="Y1687" s="2"/>
      <c r="Z1687" s="2"/>
      <c r="AA1687" s="2"/>
      <c r="AB1687" s="2"/>
      <c r="AC1687" s="2"/>
      <c r="AD1687" s="2"/>
      <c r="AG1687" s="27"/>
      <c r="AH1687" s="27"/>
      <c r="AI1687" s="27"/>
      <c r="AJ1687" s="27"/>
      <c r="AK1687" s="27"/>
      <c r="AL1687" s="27"/>
      <c r="AM1687" s="27"/>
      <c r="AN1687" s="4"/>
      <c r="AO1687" s="4"/>
    </row>
    <row r="1688" spans="1:41" s="5" customFormat="1" x14ac:dyDescent="0.25">
      <c r="A1688" s="9"/>
      <c r="B1688" s="3"/>
      <c r="C1688" s="1"/>
      <c r="D1688" s="1"/>
      <c r="E1688" s="8"/>
      <c r="G1688" s="3"/>
      <c r="H1688" s="3"/>
      <c r="I1688" s="3"/>
      <c r="J1688" s="3"/>
      <c r="K1688" s="3"/>
      <c r="M1688" s="2"/>
      <c r="N1688" s="2"/>
      <c r="O1688" s="2"/>
      <c r="P1688" s="2"/>
      <c r="S1688" s="2"/>
      <c r="T1688" s="2"/>
      <c r="U1688" s="2"/>
      <c r="V1688" s="2"/>
      <c r="Y1688" s="2"/>
      <c r="Z1688" s="2"/>
      <c r="AA1688" s="2"/>
      <c r="AB1688" s="2"/>
      <c r="AC1688" s="2"/>
      <c r="AD1688" s="2"/>
      <c r="AG1688" s="27"/>
      <c r="AH1688" s="27"/>
      <c r="AI1688" s="27"/>
      <c r="AJ1688" s="27"/>
      <c r="AK1688" s="27"/>
      <c r="AL1688" s="27"/>
      <c r="AM1688" s="27"/>
      <c r="AN1688" s="4"/>
      <c r="AO1688" s="4"/>
    </row>
    <row r="1689" spans="1:41" s="5" customFormat="1" x14ac:dyDescent="0.25">
      <c r="A1689" s="9"/>
      <c r="B1689" s="3"/>
      <c r="C1689" s="1"/>
      <c r="D1689" s="1"/>
      <c r="E1689" s="8"/>
      <c r="G1689" s="3"/>
      <c r="H1689" s="3"/>
      <c r="I1689" s="3"/>
      <c r="J1689" s="3"/>
      <c r="K1689" s="3"/>
      <c r="M1689" s="2"/>
      <c r="N1689" s="2"/>
      <c r="O1689" s="2"/>
      <c r="P1689" s="2"/>
      <c r="S1689" s="2"/>
      <c r="T1689" s="2"/>
      <c r="U1689" s="2"/>
      <c r="V1689" s="2"/>
      <c r="Y1689" s="2"/>
      <c r="Z1689" s="2"/>
      <c r="AA1689" s="2"/>
      <c r="AB1689" s="2"/>
      <c r="AC1689" s="2"/>
      <c r="AD1689" s="2"/>
      <c r="AG1689" s="27"/>
      <c r="AH1689" s="27"/>
      <c r="AI1689" s="27"/>
      <c r="AJ1689" s="27"/>
      <c r="AK1689" s="27"/>
      <c r="AL1689" s="27"/>
      <c r="AM1689" s="27"/>
      <c r="AN1689" s="4"/>
      <c r="AO1689" s="4"/>
    </row>
    <row r="1690" spans="1:41" s="5" customFormat="1" x14ac:dyDescent="0.25">
      <c r="A1690" s="9"/>
      <c r="B1690" s="3"/>
      <c r="C1690" s="1"/>
      <c r="D1690" s="1"/>
      <c r="E1690" s="8"/>
      <c r="G1690" s="3"/>
      <c r="H1690" s="3"/>
      <c r="I1690" s="3"/>
      <c r="J1690" s="3"/>
      <c r="K1690" s="3"/>
      <c r="M1690" s="2"/>
      <c r="N1690" s="2"/>
      <c r="O1690" s="2"/>
      <c r="P1690" s="2"/>
      <c r="S1690" s="2"/>
      <c r="T1690" s="2"/>
      <c r="U1690" s="2"/>
      <c r="V1690" s="2"/>
      <c r="Y1690" s="2"/>
      <c r="Z1690" s="2"/>
      <c r="AA1690" s="2"/>
      <c r="AB1690" s="2"/>
      <c r="AC1690" s="2"/>
      <c r="AD1690" s="2"/>
      <c r="AG1690" s="27"/>
      <c r="AH1690" s="27"/>
      <c r="AI1690" s="27"/>
      <c r="AJ1690" s="27"/>
      <c r="AK1690" s="27"/>
      <c r="AL1690" s="27"/>
      <c r="AM1690" s="27"/>
      <c r="AN1690" s="4"/>
      <c r="AO1690" s="4"/>
    </row>
    <row r="1691" spans="1:41" s="5" customFormat="1" x14ac:dyDescent="0.25">
      <c r="A1691" s="9"/>
      <c r="B1691" s="3"/>
      <c r="C1691" s="1"/>
      <c r="D1691" s="1"/>
      <c r="E1691" s="8"/>
      <c r="G1691" s="3"/>
      <c r="H1691" s="3"/>
      <c r="I1691" s="3"/>
      <c r="J1691" s="3"/>
      <c r="K1691" s="3"/>
      <c r="M1691" s="2"/>
      <c r="N1691" s="2"/>
      <c r="O1691" s="2"/>
      <c r="P1691" s="2"/>
      <c r="S1691" s="2"/>
      <c r="T1691" s="2"/>
      <c r="U1691" s="2"/>
      <c r="V1691" s="2"/>
      <c r="Y1691" s="2"/>
      <c r="Z1691" s="2"/>
      <c r="AA1691" s="2"/>
      <c r="AB1691" s="2"/>
      <c r="AC1691" s="2"/>
      <c r="AD1691" s="2"/>
      <c r="AG1691" s="27"/>
      <c r="AH1691" s="27"/>
      <c r="AI1691" s="27"/>
      <c r="AJ1691" s="27"/>
      <c r="AK1691" s="27"/>
      <c r="AL1691" s="27"/>
      <c r="AM1691" s="27"/>
      <c r="AN1691" s="4"/>
      <c r="AO1691" s="4"/>
    </row>
    <row r="1692" spans="1:41" s="5" customFormat="1" x14ac:dyDescent="0.25">
      <c r="A1692" s="9"/>
      <c r="B1692" s="3"/>
      <c r="C1692" s="1"/>
      <c r="D1692" s="1"/>
      <c r="E1692" s="8"/>
      <c r="G1692" s="3"/>
      <c r="H1692" s="3"/>
      <c r="I1692" s="3"/>
      <c r="J1692" s="3"/>
      <c r="K1692" s="3"/>
      <c r="M1692" s="2"/>
      <c r="N1692" s="2"/>
      <c r="O1692" s="2"/>
      <c r="P1692" s="2"/>
      <c r="S1692" s="2"/>
      <c r="T1692" s="2"/>
      <c r="U1692" s="2"/>
      <c r="V1692" s="2"/>
      <c r="Y1692" s="2"/>
      <c r="Z1692" s="2"/>
      <c r="AA1692" s="2"/>
      <c r="AB1692" s="2"/>
      <c r="AC1692" s="2"/>
      <c r="AD1692" s="2"/>
      <c r="AG1692" s="27"/>
      <c r="AH1692" s="27"/>
      <c r="AI1692" s="27"/>
      <c r="AJ1692" s="27"/>
      <c r="AK1692" s="27"/>
      <c r="AL1692" s="27"/>
      <c r="AM1692" s="27"/>
      <c r="AN1692" s="4"/>
      <c r="AO1692" s="4"/>
    </row>
    <row r="1693" spans="1:41" s="5" customFormat="1" x14ac:dyDescent="0.25">
      <c r="A1693" s="9"/>
      <c r="B1693" s="3"/>
      <c r="C1693" s="1"/>
      <c r="D1693" s="1"/>
      <c r="E1693" s="8"/>
      <c r="G1693" s="3"/>
      <c r="H1693" s="3"/>
      <c r="I1693" s="3"/>
      <c r="J1693" s="3"/>
      <c r="K1693" s="3"/>
      <c r="M1693" s="2"/>
      <c r="N1693" s="2"/>
      <c r="O1693" s="2"/>
      <c r="P1693" s="2"/>
      <c r="S1693" s="2"/>
      <c r="T1693" s="2"/>
      <c r="U1693" s="2"/>
      <c r="V1693" s="2"/>
      <c r="Y1693" s="2"/>
      <c r="Z1693" s="2"/>
      <c r="AA1693" s="2"/>
      <c r="AB1693" s="2"/>
      <c r="AC1693" s="2"/>
      <c r="AD1693" s="2"/>
      <c r="AG1693" s="27"/>
      <c r="AH1693" s="27"/>
      <c r="AI1693" s="27"/>
      <c r="AJ1693" s="27"/>
      <c r="AK1693" s="27"/>
      <c r="AL1693" s="27"/>
      <c r="AM1693" s="27"/>
      <c r="AN1693" s="4"/>
      <c r="AO1693" s="4"/>
    </row>
    <row r="1694" spans="1:41" s="5" customFormat="1" x14ac:dyDescent="0.25">
      <c r="A1694" s="9"/>
      <c r="B1694" s="3"/>
      <c r="C1694" s="1"/>
      <c r="D1694" s="1"/>
      <c r="E1694" s="8"/>
      <c r="G1694" s="3"/>
      <c r="H1694" s="3"/>
      <c r="I1694" s="3"/>
      <c r="J1694" s="3"/>
      <c r="K1694" s="3"/>
      <c r="M1694" s="2"/>
      <c r="N1694" s="2"/>
      <c r="O1694" s="2"/>
      <c r="P1694" s="2"/>
      <c r="S1694" s="2"/>
      <c r="T1694" s="2"/>
      <c r="U1694" s="2"/>
      <c r="V1694" s="2"/>
      <c r="Y1694" s="2"/>
      <c r="Z1694" s="2"/>
      <c r="AA1694" s="2"/>
      <c r="AB1694" s="2"/>
      <c r="AC1694" s="2"/>
      <c r="AD1694" s="2"/>
      <c r="AG1694" s="27"/>
      <c r="AH1694" s="27"/>
      <c r="AI1694" s="27"/>
      <c r="AJ1694" s="27"/>
      <c r="AK1694" s="27"/>
      <c r="AL1694" s="27"/>
      <c r="AM1694" s="27"/>
      <c r="AN1694" s="4"/>
      <c r="AO1694" s="4"/>
    </row>
    <row r="1695" spans="1:41" s="5" customFormat="1" x14ac:dyDescent="0.25">
      <c r="A1695" s="9"/>
      <c r="B1695" s="3"/>
      <c r="C1695" s="1"/>
      <c r="D1695" s="1"/>
      <c r="E1695" s="8"/>
      <c r="G1695" s="3"/>
      <c r="H1695" s="3"/>
      <c r="I1695" s="3"/>
      <c r="J1695" s="3"/>
      <c r="K1695" s="3"/>
      <c r="M1695" s="2"/>
      <c r="N1695" s="2"/>
      <c r="O1695" s="2"/>
      <c r="P1695" s="2"/>
      <c r="S1695" s="2"/>
      <c r="T1695" s="2"/>
      <c r="U1695" s="2"/>
      <c r="V1695" s="2"/>
      <c r="Y1695" s="2"/>
      <c r="Z1695" s="2"/>
      <c r="AA1695" s="2"/>
      <c r="AB1695" s="2"/>
      <c r="AC1695" s="2"/>
      <c r="AD1695" s="2"/>
      <c r="AG1695" s="27"/>
      <c r="AH1695" s="27"/>
      <c r="AI1695" s="27"/>
      <c r="AJ1695" s="27"/>
      <c r="AK1695" s="27"/>
      <c r="AL1695" s="27"/>
      <c r="AM1695" s="27"/>
      <c r="AN1695" s="4"/>
      <c r="AO1695" s="4"/>
    </row>
    <row r="1696" spans="1:41" s="5" customFormat="1" x14ac:dyDescent="0.25">
      <c r="A1696" s="9"/>
      <c r="B1696" s="3"/>
      <c r="C1696" s="1"/>
      <c r="D1696" s="1"/>
      <c r="E1696" s="8"/>
      <c r="G1696" s="3"/>
      <c r="H1696" s="3"/>
      <c r="I1696" s="3"/>
      <c r="J1696" s="3"/>
      <c r="K1696" s="3"/>
      <c r="M1696" s="2"/>
      <c r="N1696" s="2"/>
      <c r="O1696" s="2"/>
      <c r="P1696" s="2"/>
      <c r="S1696" s="2"/>
      <c r="T1696" s="2"/>
      <c r="U1696" s="2"/>
      <c r="V1696" s="2"/>
      <c r="Y1696" s="2"/>
      <c r="Z1696" s="2"/>
      <c r="AA1696" s="2"/>
      <c r="AB1696" s="2"/>
      <c r="AC1696" s="2"/>
      <c r="AD1696" s="2"/>
      <c r="AG1696" s="27"/>
      <c r="AH1696" s="27"/>
      <c r="AI1696" s="27"/>
      <c r="AJ1696" s="27"/>
      <c r="AK1696" s="27"/>
      <c r="AL1696" s="27"/>
      <c r="AM1696" s="27"/>
      <c r="AN1696" s="4"/>
      <c r="AO1696" s="4"/>
    </row>
    <row r="1697" spans="1:41" s="5" customFormat="1" x14ac:dyDescent="0.25">
      <c r="A1697" s="9"/>
      <c r="B1697" s="3"/>
      <c r="C1697" s="1"/>
      <c r="D1697" s="1"/>
      <c r="E1697" s="8"/>
      <c r="G1697" s="3"/>
      <c r="H1697" s="3"/>
      <c r="I1697" s="3"/>
      <c r="J1697" s="3"/>
      <c r="K1697" s="3"/>
      <c r="M1697" s="2"/>
      <c r="N1697" s="2"/>
      <c r="O1697" s="2"/>
      <c r="P1697" s="2"/>
      <c r="S1697" s="2"/>
      <c r="T1697" s="2"/>
      <c r="U1697" s="2"/>
      <c r="V1697" s="2"/>
      <c r="Y1697" s="2"/>
      <c r="Z1697" s="2"/>
      <c r="AA1697" s="2"/>
      <c r="AB1697" s="2"/>
      <c r="AC1697" s="2"/>
      <c r="AD1697" s="2"/>
      <c r="AG1697" s="27"/>
      <c r="AH1697" s="27"/>
      <c r="AI1697" s="27"/>
      <c r="AJ1697" s="27"/>
      <c r="AK1697" s="27"/>
      <c r="AL1697" s="27"/>
      <c r="AM1697" s="27"/>
      <c r="AN1697" s="4"/>
      <c r="AO1697" s="4"/>
    </row>
    <row r="1698" spans="1:41" s="5" customFormat="1" x14ac:dyDescent="0.25">
      <c r="A1698" s="9"/>
      <c r="B1698" s="3"/>
      <c r="C1698" s="1"/>
      <c r="D1698" s="1"/>
      <c r="E1698" s="8"/>
      <c r="G1698" s="3"/>
      <c r="H1698" s="3"/>
      <c r="I1698" s="3"/>
      <c r="J1698" s="3"/>
      <c r="K1698" s="3"/>
      <c r="M1698" s="2"/>
      <c r="N1698" s="2"/>
      <c r="O1698" s="2"/>
      <c r="P1698" s="2"/>
      <c r="S1698" s="2"/>
      <c r="T1698" s="2"/>
      <c r="U1698" s="2"/>
      <c r="V1698" s="2"/>
      <c r="Y1698" s="2"/>
      <c r="Z1698" s="2"/>
      <c r="AA1698" s="2"/>
      <c r="AB1698" s="2"/>
      <c r="AC1698" s="2"/>
      <c r="AD1698" s="2"/>
      <c r="AG1698" s="27"/>
      <c r="AH1698" s="27"/>
      <c r="AI1698" s="27"/>
      <c r="AJ1698" s="27"/>
      <c r="AK1698" s="27"/>
      <c r="AL1698" s="27"/>
      <c r="AM1698" s="27"/>
      <c r="AN1698" s="4"/>
      <c r="AO1698" s="4"/>
    </row>
    <row r="1699" spans="1:41" s="5" customFormat="1" x14ac:dyDescent="0.25">
      <c r="A1699" s="9"/>
      <c r="B1699" s="3"/>
      <c r="C1699" s="1"/>
      <c r="D1699" s="1"/>
      <c r="E1699" s="8"/>
      <c r="G1699" s="3"/>
      <c r="H1699" s="3"/>
      <c r="I1699" s="3"/>
      <c r="J1699" s="3"/>
      <c r="K1699" s="3"/>
      <c r="M1699" s="2"/>
      <c r="N1699" s="2"/>
      <c r="O1699" s="2"/>
      <c r="P1699" s="2"/>
      <c r="S1699" s="2"/>
      <c r="T1699" s="2"/>
      <c r="U1699" s="2"/>
      <c r="V1699" s="2"/>
      <c r="Y1699" s="2"/>
      <c r="Z1699" s="2"/>
      <c r="AA1699" s="2"/>
      <c r="AB1699" s="2"/>
      <c r="AC1699" s="2"/>
      <c r="AD1699" s="2"/>
      <c r="AG1699" s="27"/>
      <c r="AH1699" s="27"/>
      <c r="AI1699" s="27"/>
      <c r="AJ1699" s="27"/>
      <c r="AK1699" s="27"/>
      <c r="AL1699" s="27"/>
      <c r="AM1699" s="27"/>
      <c r="AN1699" s="4"/>
      <c r="AO1699" s="4"/>
    </row>
    <row r="1700" spans="1:41" s="5" customFormat="1" x14ac:dyDescent="0.25">
      <c r="A1700" s="9"/>
      <c r="B1700" s="3"/>
      <c r="C1700" s="1"/>
      <c r="D1700" s="1"/>
      <c r="E1700" s="8"/>
      <c r="G1700" s="3"/>
      <c r="H1700" s="3"/>
      <c r="I1700" s="3"/>
      <c r="J1700" s="3"/>
      <c r="K1700" s="3"/>
      <c r="M1700" s="2"/>
      <c r="N1700" s="2"/>
      <c r="O1700" s="2"/>
      <c r="P1700" s="2"/>
      <c r="S1700" s="2"/>
      <c r="T1700" s="2"/>
      <c r="U1700" s="2"/>
      <c r="V1700" s="2"/>
      <c r="Y1700" s="2"/>
      <c r="Z1700" s="2"/>
      <c r="AA1700" s="2"/>
      <c r="AB1700" s="2"/>
      <c r="AC1700" s="2"/>
      <c r="AD1700" s="2"/>
      <c r="AG1700" s="27"/>
      <c r="AH1700" s="27"/>
      <c r="AI1700" s="27"/>
      <c r="AJ1700" s="27"/>
      <c r="AK1700" s="27"/>
      <c r="AL1700" s="27"/>
      <c r="AM1700" s="27"/>
      <c r="AN1700" s="4"/>
      <c r="AO1700" s="4"/>
    </row>
    <row r="1701" spans="1:41" s="5" customFormat="1" x14ac:dyDescent="0.25">
      <c r="A1701" s="9"/>
      <c r="B1701" s="3"/>
      <c r="C1701" s="1"/>
      <c r="D1701" s="1"/>
      <c r="E1701" s="8"/>
      <c r="G1701" s="3"/>
      <c r="H1701" s="3"/>
      <c r="I1701" s="3"/>
      <c r="J1701" s="3"/>
      <c r="K1701" s="3"/>
      <c r="M1701" s="2"/>
      <c r="N1701" s="2"/>
      <c r="O1701" s="2"/>
      <c r="P1701" s="2"/>
      <c r="S1701" s="2"/>
      <c r="T1701" s="2"/>
      <c r="U1701" s="2"/>
      <c r="V1701" s="2"/>
      <c r="Y1701" s="2"/>
      <c r="Z1701" s="2"/>
      <c r="AA1701" s="2"/>
      <c r="AB1701" s="2"/>
      <c r="AC1701" s="2"/>
      <c r="AD1701" s="2"/>
      <c r="AG1701" s="27"/>
      <c r="AH1701" s="27"/>
      <c r="AI1701" s="27"/>
      <c r="AJ1701" s="27"/>
      <c r="AK1701" s="27"/>
      <c r="AL1701" s="27"/>
      <c r="AM1701" s="27"/>
      <c r="AN1701" s="4"/>
      <c r="AO1701" s="4"/>
    </row>
    <row r="1702" spans="1:41" s="5" customFormat="1" x14ac:dyDescent="0.25">
      <c r="A1702" s="9"/>
      <c r="B1702" s="3"/>
      <c r="C1702" s="1"/>
      <c r="D1702" s="1"/>
      <c r="E1702" s="8"/>
      <c r="G1702" s="3"/>
      <c r="H1702" s="3"/>
      <c r="I1702" s="3"/>
      <c r="J1702" s="3"/>
      <c r="K1702" s="3"/>
      <c r="M1702" s="2"/>
      <c r="N1702" s="2"/>
      <c r="O1702" s="2"/>
      <c r="P1702" s="2"/>
      <c r="S1702" s="2"/>
      <c r="T1702" s="2"/>
      <c r="U1702" s="2"/>
      <c r="V1702" s="2"/>
      <c r="Y1702" s="2"/>
      <c r="Z1702" s="2"/>
      <c r="AA1702" s="2"/>
      <c r="AB1702" s="2"/>
      <c r="AC1702" s="2"/>
      <c r="AD1702" s="2"/>
      <c r="AG1702" s="27"/>
      <c r="AH1702" s="27"/>
      <c r="AI1702" s="27"/>
      <c r="AJ1702" s="27"/>
      <c r="AK1702" s="27"/>
      <c r="AL1702" s="27"/>
      <c r="AM1702" s="27"/>
      <c r="AN1702" s="4"/>
      <c r="AO1702" s="4"/>
    </row>
    <row r="1703" spans="1:41" s="5" customFormat="1" x14ac:dyDescent="0.25">
      <c r="A1703" s="9"/>
      <c r="B1703" s="3"/>
      <c r="C1703" s="1"/>
      <c r="D1703" s="1"/>
      <c r="E1703" s="8"/>
      <c r="G1703" s="3"/>
      <c r="H1703" s="3"/>
      <c r="I1703" s="3"/>
      <c r="J1703" s="3"/>
      <c r="K1703" s="3"/>
      <c r="M1703" s="2"/>
      <c r="N1703" s="2"/>
      <c r="O1703" s="2"/>
      <c r="P1703" s="2"/>
      <c r="S1703" s="2"/>
      <c r="T1703" s="2"/>
      <c r="U1703" s="2"/>
      <c r="V1703" s="2"/>
      <c r="Y1703" s="2"/>
      <c r="Z1703" s="2"/>
      <c r="AA1703" s="2"/>
      <c r="AB1703" s="2"/>
      <c r="AC1703" s="2"/>
      <c r="AD1703" s="2"/>
      <c r="AG1703" s="27"/>
      <c r="AH1703" s="27"/>
      <c r="AI1703" s="27"/>
      <c r="AJ1703" s="27"/>
      <c r="AK1703" s="27"/>
      <c r="AL1703" s="27"/>
      <c r="AM1703" s="27"/>
      <c r="AN1703" s="4"/>
      <c r="AO1703" s="4"/>
    </row>
    <row r="1704" spans="1:41" s="5" customFormat="1" x14ac:dyDescent="0.25">
      <c r="A1704" s="9"/>
      <c r="B1704" s="3"/>
      <c r="C1704" s="1"/>
      <c r="D1704" s="1"/>
      <c r="E1704" s="8"/>
      <c r="G1704" s="3"/>
      <c r="H1704" s="3"/>
      <c r="I1704" s="3"/>
      <c r="J1704" s="3"/>
      <c r="K1704" s="3"/>
      <c r="M1704" s="2"/>
      <c r="N1704" s="2"/>
      <c r="O1704" s="2"/>
      <c r="P1704" s="2"/>
      <c r="S1704" s="2"/>
      <c r="T1704" s="2"/>
      <c r="U1704" s="2"/>
      <c r="V1704" s="2"/>
      <c r="Y1704" s="2"/>
      <c r="Z1704" s="2"/>
      <c r="AA1704" s="2"/>
      <c r="AB1704" s="2"/>
      <c r="AC1704" s="2"/>
      <c r="AD1704" s="2"/>
      <c r="AG1704" s="27"/>
      <c r="AH1704" s="27"/>
      <c r="AI1704" s="27"/>
      <c r="AJ1704" s="27"/>
      <c r="AK1704" s="27"/>
      <c r="AL1704" s="27"/>
      <c r="AM1704" s="27"/>
      <c r="AN1704" s="4"/>
      <c r="AO1704" s="4"/>
    </row>
    <row r="1705" spans="1:41" s="5" customFormat="1" x14ac:dyDescent="0.25">
      <c r="A1705" s="9"/>
      <c r="B1705" s="3"/>
      <c r="C1705" s="1"/>
      <c r="D1705" s="1"/>
      <c r="E1705" s="8"/>
      <c r="G1705" s="3"/>
      <c r="H1705" s="3"/>
      <c r="I1705" s="3"/>
      <c r="J1705" s="3"/>
      <c r="K1705" s="3"/>
      <c r="M1705" s="2"/>
      <c r="N1705" s="2"/>
      <c r="O1705" s="2"/>
      <c r="P1705" s="2"/>
      <c r="S1705" s="2"/>
      <c r="T1705" s="2"/>
      <c r="U1705" s="2"/>
      <c r="V1705" s="2"/>
      <c r="Y1705" s="2"/>
      <c r="Z1705" s="2"/>
      <c r="AA1705" s="2"/>
      <c r="AB1705" s="2"/>
      <c r="AC1705" s="2"/>
      <c r="AD1705" s="2"/>
      <c r="AG1705" s="27"/>
      <c r="AH1705" s="27"/>
      <c r="AI1705" s="27"/>
      <c r="AJ1705" s="27"/>
      <c r="AK1705" s="27"/>
      <c r="AL1705" s="27"/>
      <c r="AM1705" s="27"/>
      <c r="AN1705" s="4"/>
      <c r="AO1705" s="4"/>
    </row>
    <row r="1706" spans="1:41" s="5" customFormat="1" x14ac:dyDescent="0.25">
      <c r="A1706" s="9"/>
      <c r="B1706" s="3"/>
      <c r="C1706" s="1"/>
      <c r="D1706" s="1"/>
      <c r="E1706" s="8"/>
      <c r="G1706" s="3"/>
      <c r="H1706" s="3"/>
      <c r="I1706" s="3"/>
      <c r="J1706" s="3"/>
      <c r="K1706" s="3"/>
      <c r="M1706" s="2"/>
      <c r="N1706" s="2"/>
      <c r="O1706" s="2"/>
      <c r="P1706" s="2"/>
      <c r="S1706" s="2"/>
      <c r="T1706" s="2"/>
      <c r="U1706" s="2"/>
      <c r="V1706" s="2"/>
      <c r="Y1706" s="2"/>
      <c r="Z1706" s="2"/>
      <c r="AA1706" s="2"/>
      <c r="AB1706" s="2"/>
      <c r="AC1706" s="2"/>
      <c r="AD1706" s="2"/>
      <c r="AG1706" s="27"/>
      <c r="AH1706" s="27"/>
      <c r="AI1706" s="27"/>
      <c r="AJ1706" s="27"/>
      <c r="AK1706" s="27"/>
      <c r="AL1706" s="27"/>
      <c r="AM1706" s="27"/>
      <c r="AN1706" s="4"/>
      <c r="AO1706" s="4"/>
    </row>
    <row r="1707" spans="1:41" s="5" customFormat="1" x14ac:dyDescent="0.25">
      <c r="A1707" s="9"/>
      <c r="B1707" s="3"/>
      <c r="C1707" s="1"/>
      <c r="D1707" s="1"/>
      <c r="E1707" s="8"/>
      <c r="G1707" s="3"/>
      <c r="H1707" s="3"/>
      <c r="I1707" s="3"/>
      <c r="J1707" s="3"/>
      <c r="K1707" s="3"/>
      <c r="M1707" s="2"/>
      <c r="N1707" s="2"/>
      <c r="O1707" s="2"/>
      <c r="P1707" s="2"/>
      <c r="S1707" s="2"/>
      <c r="T1707" s="2"/>
      <c r="U1707" s="2"/>
      <c r="V1707" s="2"/>
      <c r="Y1707" s="2"/>
      <c r="Z1707" s="2"/>
      <c r="AA1707" s="2"/>
      <c r="AB1707" s="2"/>
      <c r="AC1707" s="2"/>
      <c r="AD1707" s="2"/>
      <c r="AG1707" s="27"/>
      <c r="AH1707" s="27"/>
      <c r="AI1707" s="27"/>
      <c r="AJ1707" s="27"/>
      <c r="AK1707" s="27"/>
      <c r="AL1707" s="27"/>
      <c r="AM1707" s="27"/>
      <c r="AN1707" s="4"/>
      <c r="AO1707" s="4"/>
    </row>
    <row r="1708" spans="1:41" s="5" customFormat="1" x14ac:dyDescent="0.25">
      <c r="A1708" s="9"/>
      <c r="B1708" s="3"/>
      <c r="C1708" s="1"/>
      <c r="D1708" s="1"/>
      <c r="E1708" s="8"/>
      <c r="G1708" s="3"/>
      <c r="H1708" s="3"/>
      <c r="I1708" s="3"/>
      <c r="J1708" s="3"/>
      <c r="K1708" s="3"/>
      <c r="M1708" s="2"/>
      <c r="N1708" s="2"/>
      <c r="O1708" s="2"/>
      <c r="P1708" s="2"/>
      <c r="S1708" s="2"/>
      <c r="T1708" s="2"/>
      <c r="U1708" s="2"/>
      <c r="V1708" s="2"/>
      <c r="Y1708" s="2"/>
      <c r="Z1708" s="2"/>
      <c r="AA1708" s="2"/>
      <c r="AB1708" s="2"/>
      <c r="AC1708" s="2"/>
      <c r="AD1708" s="2"/>
      <c r="AG1708" s="27"/>
      <c r="AH1708" s="27"/>
      <c r="AI1708" s="27"/>
      <c r="AJ1708" s="27"/>
      <c r="AK1708" s="27"/>
      <c r="AL1708" s="27"/>
      <c r="AM1708" s="27"/>
      <c r="AN1708" s="4"/>
      <c r="AO1708" s="4"/>
    </row>
    <row r="1709" spans="1:41" s="5" customFormat="1" x14ac:dyDescent="0.25">
      <c r="A1709" s="9"/>
      <c r="B1709" s="3"/>
      <c r="C1709" s="1"/>
      <c r="D1709" s="1"/>
      <c r="E1709" s="8"/>
      <c r="G1709" s="3"/>
      <c r="H1709" s="3"/>
      <c r="I1709" s="3"/>
      <c r="J1709" s="3"/>
      <c r="K1709" s="3"/>
      <c r="M1709" s="2"/>
      <c r="N1709" s="2"/>
      <c r="O1709" s="2"/>
      <c r="P1709" s="2"/>
      <c r="S1709" s="2"/>
      <c r="T1709" s="2"/>
      <c r="U1709" s="2"/>
      <c r="V1709" s="2"/>
      <c r="Y1709" s="2"/>
      <c r="Z1709" s="2"/>
      <c r="AA1709" s="2"/>
      <c r="AB1709" s="2"/>
      <c r="AC1709" s="2"/>
      <c r="AD1709" s="2"/>
      <c r="AG1709" s="27"/>
      <c r="AH1709" s="27"/>
      <c r="AI1709" s="27"/>
      <c r="AJ1709" s="27"/>
      <c r="AK1709" s="27"/>
      <c r="AL1709" s="27"/>
      <c r="AM1709" s="27"/>
      <c r="AN1709" s="4"/>
      <c r="AO1709" s="4"/>
    </row>
    <row r="1710" spans="1:41" s="5" customFormat="1" x14ac:dyDescent="0.25">
      <c r="A1710" s="9"/>
      <c r="B1710" s="3"/>
      <c r="C1710" s="1"/>
      <c r="D1710" s="1"/>
      <c r="E1710" s="8"/>
      <c r="G1710" s="3"/>
      <c r="H1710" s="3"/>
      <c r="I1710" s="3"/>
      <c r="J1710" s="3"/>
      <c r="K1710" s="3"/>
      <c r="M1710" s="2"/>
      <c r="N1710" s="2"/>
      <c r="O1710" s="2"/>
      <c r="P1710" s="2"/>
      <c r="S1710" s="2"/>
      <c r="T1710" s="2"/>
      <c r="U1710" s="2"/>
      <c r="V1710" s="2"/>
      <c r="Y1710" s="2"/>
      <c r="Z1710" s="2"/>
      <c r="AA1710" s="2"/>
      <c r="AB1710" s="2"/>
      <c r="AC1710" s="2"/>
      <c r="AD1710" s="2"/>
      <c r="AG1710" s="27"/>
      <c r="AH1710" s="27"/>
      <c r="AI1710" s="27"/>
      <c r="AJ1710" s="27"/>
      <c r="AK1710" s="27"/>
      <c r="AL1710" s="27"/>
      <c r="AM1710" s="27"/>
      <c r="AN1710" s="4"/>
      <c r="AO1710" s="4"/>
    </row>
    <row r="1711" spans="1:41" s="5" customFormat="1" x14ac:dyDescent="0.25">
      <c r="A1711" s="9"/>
      <c r="B1711" s="3"/>
      <c r="C1711" s="1"/>
      <c r="D1711" s="1"/>
      <c r="E1711" s="8"/>
      <c r="G1711" s="3"/>
      <c r="H1711" s="3"/>
      <c r="I1711" s="3"/>
      <c r="J1711" s="3"/>
      <c r="K1711" s="3"/>
      <c r="M1711" s="2"/>
      <c r="N1711" s="2"/>
      <c r="O1711" s="2"/>
      <c r="P1711" s="2"/>
      <c r="S1711" s="2"/>
      <c r="T1711" s="2"/>
      <c r="U1711" s="2"/>
      <c r="V1711" s="2"/>
      <c r="Y1711" s="2"/>
      <c r="Z1711" s="2"/>
      <c r="AA1711" s="2"/>
      <c r="AB1711" s="2"/>
      <c r="AC1711" s="2"/>
      <c r="AD1711" s="2"/>
      <c r="AG1711" s="27"/>
      <c r="AH1711" s="27"/>
      <c r="AI1711" s="27"/>
      <c r="AJ1711" s="27"/>
      <c r="AK1711" s="27"/>
      <c r="AL1711" s="27"/>
      <c r="AM1711" s="27"/>
      <c r="AN1711" s="4"/>
      <c r="AO1711" s="4"/>
    </row>
    <row r="1712" spans="1:41" s="5" customFormat="1" x14ac:dyDescent="0.25">
      <c r="A1712" s="9"/>
      <c r="B1712" s="3"/>
      <c r="C1712" s="1"/>
      <c r="D1712" s="1"/>
      <c r="E1712" s="8"/>
      <c r="G1712" s="3"/>
      <c r="H1712" s="3"/>
      <c r="I1712" s="3"/>
      <c r="J1712" s="3"/>
      <c r="K1712" s="3"/>
      <c r="M1712" s="2"/>
      <c r="N1712" s="2"/>
      <c r="O1712" s="2"/>
      <c r="P1712" s="2"/>
      <c r="S1712" s="2"/>
      <c r="T1712" s="2"/>
      <c r="U1712" s="2"/>
      <c r="V1712" s="2"/>
      <c r="Y1712" s="2"/>
      <c r="Z1712" s="2"/>
      <c r="AA1712" s="2"/>
      <c r="AB1712" s="2"/>
      <c r="AC1712" s="2"/>
      <c r="AD1712" s="2"/>
      <c r="AG1712" s="27"/>
      <c r="AH1712" s="27"/>
      <c r="AI1712" s="27"/>
      <c r="AJ1712" s="27"/>
      <c r="AK1712" s="27"/>
      <c r="AL1712" s="27"/>
      <c r="AM1712" s="27"/>
      <c r="AN1712" s="4"/>
      <c r="AO1712" s="4"/>
    </row>
    <row r="1713" spans="1:41" s="5" customFormat="1" x14ac:dyDescent="0.25">
      <c r="A1713" s="9"/>
      <c r="B1713" s="3"/>
      <c r="C1713" s="1"/>
      <c r="D1713" s="1"/>
      <c r="E1713" s="8"/>
      <c r="G1713" s="3"/>
      <c r="H1713" s="3"/>
      <c r="I1713" s="3"/>
      <c r="J1713" s="3"/>
      <c r="K1713" s="3"/>
      <c r="M1713" s="2"/>
      <c r="N1713" s="2"/>
      <c r="O1713" s="2"/>
      <c r="P1713" s="2"/>
      <c r="S1713" s="2"/>
      <c r="T1713" s="2"/>
      <c r="U1713" s="2"/>
      <c r="V1713" s="2"/>
      <c r="Y1713" s="2"/>
      <c r="Z1713" s="2"/>
      <c r="AA1713" s="2"/>
      <c r="AB1713" s="2"/>
      <c r="AC1713" s="2"/>
      <c r="AD1713" s="2"/>
      <c r="AG1713" s="27"/>
      <c r="AH1713" s="27"/>
      <c r="AI1713" s="27"/>
      <c r="AJ1713" s="27"/>
      <c r="AK1713" s="27"/>
      <c r="AL1713" s="27"/>
      <c r="AM1713" s="27"/>
      <c r="AN1713" s="4"/>
      <c r="AO1713" s="4"/>
    </row>
    <row r="1714" spans="1:41" s="5" customFormat="1" x14ac:dyDescent="0.25">
      <c r="A1714" s="9"/>
      <c r="B1714" s="3"/>
      <c r="C1714" s="1"/>
      <c r="D1714" s="1"/>
      <c r="E1714" s="8"/>
      <c r="G1714" s="3"/>
      <c r="H1714" s="3"/>
      <c r="I1714" s="3"/>
      <c r="J1714" s="3"/>
      <c r="K1714" s="3"/>
      <c r="M1714" s="2"/>
      <c r="N1714" s="2"/>
      <c r="O1714" s="2"/>
      <c r="P1714" s="2"/>
      <c r="S1714" s="2"/>
      <c r="T1714" s="2"/>
      <c r="U1714" s="2"/>
      <c r="V1714" s="2"/>
      <c r="Y1714" s="2"/>
      <c r="Z1714" s="2"/>
      <c r="AA1714" s="2"/>
      <c r="AB1714" s="2"/>
      <c r="AC1714" s="2"/>
      <c r="AD1714" s="2"/>
      <c r="AG1714" s="27"/>
      <c r="AH1714" s="27"/>
      <c r="AI1714" s="27"/>
      <c r="AJ1714" s="27"/>
      <c r="AK1714" s="27"/>
      <c r="AL1714" s="27"/>
      <c r="AM1714" s="27"/>
      <c r="AN1714" s="4"/>
      <c r="AO1714" s="4"/>
    </row>
    <row r="1715" spans="1:41" s="5" customFormat="1" x14ac:dyDescent="0.25">
      <c r="A1715" s="9"/>
      <c r="B1715" s="3"/>
      <c r="C1715" s="1"/>
      <c r="D1715" s="1"/>
      <c r="E1715" s="8"/>
      <c r="G1715" s="3"/>
      <c r="H1715" s="3"/>
      <c r="I1715" s="3"/>
      <c r="J1715" s="3"/>
      <c r="K1715" s="3"/>
      <c r="M1715" s="2"/>
      <c r="N1715" s="2"/>
      <c r="O1715" s="2"/>
      <c r="P1715" s="2"/>
      <c r="S1715" s="2"/>
      <c r="T1715" s="2"/>
      <c r="U1715" s="2"/>
      <c r="V1715" s="2"/>
      <c r="Y1715" s="2"/>
      <c r="Z1715" s="2"/>
      <c r="AA1715" s="2"/>
      <c r="AB1715" s="2"/>
      <c r="AC1715" s="2"/>
      <c r="AD1715" s="2"/>
      <c r="AG1715" s="27"/>
      <c r="AH1715" s="27"/>
      <c r="AI1715" s="27"/>
      <c r="AJ1715" s="27"/>
      <c r="AK1715" s="27"/>
      <c r="AL1715" s="27"/>
      <c r="AM1715" s="27"/>
      <c r="AN1715" s="4"/>
      <c r="AO1715" s="4"/>
    </row>
    <row r="1716" spans="1:41" s="5" customFormat="1" x14ac:dyDescent="0.25">
      <c r="A1716" s="9"/>
      <c r="B1716" s="3"/>
      <c r="C1716" s="1"/>
      <c r="D1716" s="1"/>
      <c r="E1716" s="8"/>
      <c r="G1716" s="3"/>
      <c r="H1716" s="3"/>
      <c r="I1716" s="3"/>
      <c r="J1716" s="3"/>
      <c r="K1716" s="3"/>
      <c r="M1716" s="2"/>
      <c r="N1716" s="2"/>
      <c r="O1716" s="2"/>
      <c r="P1716" s="2"/>
      <c r="S1716" s="2"/>
      <c r="T1716" s="2"/>
      <c r="U1716" s="2"/>
      <c r="V1716" s="2"/>
      <c r="Y1716" s="2"/>
      <c r="Z1716" s="2"/>
      <c r="AA1716" s="2"/>
      <c r="AB1716" s="2"/>
      <c r="AC1716" s="2"/>
      <c r="AD1716" s="2"/>
      <c r="AG1716" s="27"/>
      <c r="AH1716" s="27"/>
      <c r="AI1716" s="27"/>
      <c r="AJ1716" s="27"/>
      <c r="AK1716" s="27"/>
      <c r="AL1716" s="27"/>
      <c r="AM1716" s="27"/>
      <c r="AN1716" s="4"/>
      <c r="AO1716" s="4"/>
    </row>
    <row r="1717" spans="1:41" s="5" customFormat="1" x14ac:dyDescent="0.25">
      <c r="A1717" s="9"/>
      <c r="B1717" s="3"/>
      <c r="C1717" s="1"/>
      <c r="D1717" s="1"/>
      <c r="E1717" s="8"/>
      <c r="G1717" s="3"/>
      <c r="H1717" s="3"/>
      <c r="I1717" s="3"/>
      <c r="J1717" s="3"/>
      <c r="K1717" s="3"/>
      <c r="M1717" s="2"/>
      <c r="N1717" s="2"/>
      <c r="O1717" s="2"/>
      <c r="P1717" s="2"/>
      <c r="S1717" s="2"/>
      <c r="T1717" s="2"/>
      <c r="U1717" s="2"/>
      <c r="V1717" s="2"/>
      <c r="Y1717" s="2"/>
      <c r="Z1717" s="2"/>
      <c r="AA1717" s="2"/>
      <c r="AB1717" s="2"/>
      <c r="AC1717" s="2"/>
      <c r="AD1717" s="2"/>
      <c r="AG1717" s="27"/>
      <c r="AH1717" s="27"/>
      <c r="AI1717" s="27"/>
      <c r="AJ1717" s="27"/>
      <c r="AK1717" s="27"/>
      <c r="AL1717" s="27"/>
      <c r="AM1717" s="27"/>
      <c r="AN1717" s="4"/>
      <c r="AO1717" s="4"/>
    </row>
    <row r="1718" spans="1:41" s="5" customFormat="1" x14ac:dyDescent="0.25">
      <c r="A1718" s="9"/>
      <c r="B1718" s="3"/>
      <c r="C1718" s="1"/>
      <c r="D1718" s="1"/>
      <c r="E1718" s="8"/>
      <c r="G1718" s="3"/>
      <c r="H1718" s="3"/>
      <c r="I1718" s="3"/>
      <c r="J1718" s="3"/>
      <c r="K1718" s="3"/>
      <c r="M1718" s="2"/>
      <c r="N1718" s="2"/>
      <c r="O1718" s="2"/>
      <c r="P1718" s="2"/>
      <c r="S1718" s="2"/>
      <c r="T1718" s="2"/>
      <c r="U1718" s="2"/>
      <c r="V1718" s="2"/>
      <c r="Y1718" s="2"/>
      <c r="Z1718" s="2"/>
      <c r="AA1718" s="2"/>
      <c r="AB1718" s="2"/>
      <c r="AC1718" s="2"/>
      <c r="AD1718" s="2"/>
      <c r="AG1718" s="27"/>
      <c r="AH1718" s="27"/>
      <c r="AI1718" s="27"/>
      <c r="AJ1718" s="27"/>
      <c r="AK1718" s="27"/>
      <c r="AL1718" s="27"/>
      <c r="AM1718" s="27"/>
      <c r="AN1718" s="4"/>
      <c r="AO1718" s="4"/>
    </row>
    <row r="1719" spans="1:41" s="5" customFormat="1" x14ac:dyDescent="0.25">
      <c r="A1719" s="9"/>
      <c r="B1719" s="3"/>
      <c r="C1719" s="1"/>
      <c r="D1719" s="1"/>
      <c r="E1719" s="8"/>
      <c r="G1719" s="3"/>
      <c r="H1719" s="3"/>
      <c r="I1719" s="3"/>
      <c r="J1719" s="3"/>
      <c r="K1719" s="3"/>
      <c r="M1719" s="2"/>
      <c r="N1719" s="2"/>
      <c r="O1719" s="2"/>
      <c r="P1719" s="2"/>
      <c r="S1719" s="2"/>
      <c r="T1719" s="2"/>
      <c r="U1719" s="2"/>
      <c r="V1719" s="2"/>
      <c r="Y1719" s="2"/>
      <c r="Z1719" s="2"/>
      <c r="AA1719" s="2"/>
      <c r="AB1719" s="2"/>
      <c r="AC1719" s="2"/>
      <c r="AD1719" s="2"/>
      <c r="AG1719" s="27"/>
      <c r="AH1719" s="27"/>
      <c r="AI1719" s="27"/>
      <c r="AJ1719" s="27"/>
      <c r="AK1719" s="27"/>
      <c r="AL1719" s="27"/>
      <c r="AM1719" s="27"/>
      <c r="AN1719" s="4"/>
      <c r="AO1719" s="4"/>
    </row>
    <row r="1720" spans="1:41" s="5" customFormat="1" x14ac:dyDescent="0.25">
      <c r="A1720" s="9"/>
      <c r="B1720" s="3"/>
      <c r="C1720" s="1"/>
      <c r="D1720" s="1"/>
      <c r="E1720" s="8"/>
      <c r="G1720" s="3"/>
      <c r="H1720" s="3"/>
      <c r="I1720" s="3"/>
      <c r="J1720" s="3"/>
      <c r="K1720" s="3"/>
      <c r="M1720" s="2"/>
      <c r="N1720" s="2"/>
      <c r="O1720" s="2"/>
      <c r="P1720" s="2"/>
      <c r="S1720" s="2"/>
      <c r="T1720" s="2"/>
      <c r="U1720" s="2"/>
      <c r="V1720" s="2"/>
      <c r="Y1720" s="2"/>
      <c r="Z1720" s="2"/>
      <c r="AA1720" s="2"/>
      <c r="AB1720" s="2"/>
      <c r="AC1720" s="2"/>
      <c r="AD1720" s="2"/>
      <c r="AG1720" s="27"/>
      <c r="AH1720" s="27"/>
      <c r="AI1720" s="27"/>
      <c r="AJ1720" s="27"/>
      <c r="AK1720" s="27"/>
      <c r="AL1720" s="27"/>
      <c r="AM1720" s="27"/>
      <c r="AN1720" s="4"/>
      <c r="AO1720" s="4"/>
    </row>
  </sheetData>
  <mergeCells count="11">
    <mergeCell ref="E5:AH5"/>
    <mergeCell ref="B1:E1"/>
    <mergeCell ref="B2:E2"/>
    <mergeCell ref="B3:E3"/>
    <mergeCell ref="AG7:AH7"/>
    <mergeCell ref="F6:AB6"/>
    <mergeCell ref="F7:G7"/>
    <mergeCell ref="I7:L7"/>
    <mergeCell ref="O7:R7"/>
    <mergeCell ref="U7:X7"/>
    <mergeCell ref="AA7:AD7"/>
  </mergeCells>
  <conditionalFormatting sqref="O9:O10 I12:I15 U15:U17 AA15:AA17 O12:O16">
    <cfRule type="expression" dxfId="293" priority="452">
      <formula>I9=0</formula>
    </cfRule>
    <cfRule type="expression" dxfId="292" priority="453">
      <formula>I9&lt;100</formula>
    </cfRule>
    <cfRule type="expression" priority="454">
      <formula>I9&lt;100</formula>
    </cfRule>
    <cfRule type="expression" dxfId="291" priority="455">
      <formula>I9=100</formula>
    </cfRule>
  </conditionalFormatting>
  <conditionalFormatting sqref="U9:U10 U12:U14">
    <cfRule type="expression" dxfId="290" priority="448">
      <formula>U9=0</formula>
    </cfRule>
    <cfRule type="expression" dxfId="289" priority="449">
      <formula>U9&lt;100</formula>
    </cfRule>
    <cfRule type="expression" priority="450">
      <formula>U9&lt;100</formula>
    </cfRule>
    <cfRule type="expression" dxfId="288" priority="451">
      <formula>U9=100</formula>
    </cfRule>
  </conditionalFormatting>
  <conditionalFormatting sqref="AA9:AA10 AA12:AA14">
    <cfRule type="expression" dxfId="287" priority="444">
      <formula>AA9=0</formula>
    </cfRule>
    <cfRule type="expression" dxfId="286" priority="445">
      <formula>AA9&lt;100</formula>
    </cfRule>
    <cfRule type="expression" priority="446">
      <formula>AA9&lt;100</formula>
    </cfRule>
    <cfRule type="expression" dxfId="285" priority="447">
      <formula>AA9=100</formula>
    </cfRule>
  </conditionalFormatting>
  <conditionalFormatting sqref="P12 P9:P10 P15:P16">
    <cfRule type="expression" dxfId="284" priority="441">
      <formula>P9=0</formula>
    </cfRule>
    <cfRule type="expression" dxfId="283" priority="442">
      <formula>P9&lt;N9/F9*100</formula>
    </cfRule>
    <cfRule type="expression" dxfId="282" priority="443">
      <formula>P9=N9/F9*100</formula>
    </cfRule>
  </conditionalFormatting>
  <conditionalFormatting sqref="V9:V10 V46:V49 V12:V17">
    <cfRule type="expression" dxfId="281" priority="438">
      <formula>V9=0</formula>
    </cfRule>
    <cfRule type="expression" dxfId="280" priority="439">
      <formula>V9&lt;T9/F9*100</formula>
    </cfRule>
    <cfRule type="expression" dxfId="279" priority="440">
      <formula>V9=T9/F9*100</formula>
    </cfRule>
  </conditionalFormatting>
  <conditionalFormatting sqref="AB9:AB10 AB46:AB49 AB12:AB17">
    <cfRule type="expression" dxfId="278" priority="435">
      <formula>AB9=0</formula>
    </cfRule>
    <cfRule type="expression" dxfId="277" priority="436">
      <formula>AB9&lt;Z9/F9*100</formula>
    </cfRule>
    <cfRule type="expression" dxfId="276" priority="437">
      <formula>AB9=Z9/F9*100</formula>
    </cfRule>
  </conditionalFormatting>
  <conditionalFormatting sqref="P36:P41">
    <cfRule type="expression" dxfId="275" priority="379">
      <formula>P36=0</formula>
    </cfRule>
    <cfRule type="expression" dxfId="274" priority="380">
      <formula>P36&lt;100</formula>
    </cfRule>
    <cfRule type="expression" priority="381">
      <formula>P36&lt;100</formula>
    </cfRule>
    <cfRule type="expression" dxfId="273" priority="382">
      <formula>P36=100</formula>
    </cfRule>
  </conditionalFormatting>
  <conditionalFormatting sqref="O24 O26">
    <cfRule type="expression" dxfId="272" priority="431">
      <formula>O24=0</formula>
    </cfRule>
    <cfRule type="expression" dxfId="271" priority="432">
      <formula>O24&lt;100</formula>
    </cfRule>
    <cfRule type="expression" priority="433">
      <formula>O24&lt;100</formula>
    </cfRule>
    <cfRule type="expression" dxfId="270" priority="434">
      <formula>O24=100</formula>
    </cfRule>
  </conditionalFormatting>
  <conditionalFormatting sqref="P24">
    <cfRule type="expression" dxfId="269" priority="427">
      <formula>P24=0</formula>
    </cfRule>
    <cfRule type="expression" dxfId="268" priority="428">
      <formula>P24&lt;100</formula>
    </cfRule>
    <cfRule type="expression" priority="429">
      <formula>P24&lt;100</formula>
    </cfRule>
    <cfRule type="expression" dxfId="267" priority="430">
      <formula>P24=100</formula>
    </cfRule>
  </conditionalFormatting>
  <conditionalFormatting sqref="P19:P23">
    <cfRule type="expression" dxfId="266" priority="399">
      <formula>P19=0</formula>
    </cfRule>
    <cfRule type="expression" dxfId="265" priority="400">
      <formula>P19&lt;N19/F19*100</formula>
    </cfRule>
    <cfRule type="expression" dxfId="264" priority="401">
      <formula>P19=N19/F19*100</formula>
    </cfRule>
  </conditionalFormatting>
  <conditionalFormatting sqref="O27:O31">
    <cfRule type="expression" dxfId="263" priority="395">
      <formula>O27=0</formula>
    </cfRule>
    <cfRule type="expression" dxfId="262" priority="396">
      <formula>O27&lt;100</formula>
    </cfRule>
    <cfRule type="expression" priority="397">
      <formula>O27&lt;100</formula>
    </cfRule>
    <cfRule type="expression" dxfId="261" priority="398">
      <formula>O27=100</formula>
    </cfRule>
  </conditionalFormatting>
  <conditionalFormatting sqref="O49">
    <cfRule type="expression" dxfId="260" priority="335">
      <formula>O49=0</formula>
    </cfRule>
    <cfRule type="expression" dxfId="259" priority="336">
      <formula>O49&lt;100</formula>
    </cfRule>
    <cfRule type="expression" priority="337">
      <formula>O49&lt;100</formula>
    </cfRule>
    <cfRule type="expression" dxfId="258" priority="338">
      <formula>O49=100</formula>
    </cfRule>
  </conditionalFormatting>
  <conditionalFormatting sqref="P28">
    <cfRule type="expression" dxfId="257" priority="391">
      <formula>P28=0</formula>
    </cfRule>
    <cfRule type="expression" dxfId="256" priority="392">
      <formula>P28&lt;100</formula>
    </cfRule>
    <cfRule type="expression" priority="393">
      <formula>P28&lt;100</formula>
    </cfRule>
    <cfRule type="expression" dxfId="255" priority="394">
      <formula>P28=100</formula>
    </cfRule>
  </conditionalFormatting>
  <conditionalFormatting sqref="P29:P31">
    <cfRule type="expression" dxfId="254" priority="387">
      <formula>P29=0</formula>
    </cfRule>
    <cfRule type="expression" dxfId="253" priority="388">
      <formula>P29&lt;100</formula>
    </cfRule>
    <cfRule type="expression" priority="389">
      <formula>P29&lt;100</formula>
    </cfRule>
    <cfRule type="expression" dxfId="252" priority="390">
      <formula>P29=100</formula>
    </cfRule>
  </conditionalFormatting>
  <conditionalFormatting sqref="O36:O41">
    <cfRule type="expression" dxfId="251" priority="383">
      <formula>O36=0</formula>
    </cfRule>
    <cfRule type="expression" dxfId="250" priority="384">
      <formula>O36&lt;100</formula>
    </cfRule>
    <cfRule type="expression" priority="385">
      <formula>O36&lt;100</formula>
    </cfRule>
    <cfRule type="expression" dxfId="249" priority="386">
      <formula>O36=100</formula>
    </cfRule>
  </conditionalFormatting>
  <conditionalFormatting sqref="O42">
    <cfRule type="expression" dxfId="248" priority="375">
      <formula>O42=0</formula>
    </cfRule>
    <cfRule type="expression" dxfId="247" priority="376">
      <formula>O42&lt;100</formula>
    </cfRule>
    <cfRule type="expression" priority="377">
      <formula>O42&lt;100</formula>
    </cfRule>
    <cfRule type="expression" dxfId="246" priority="378">
      <formula>O42=100</formula>
    </cfRule>
  </conditionalFormatting>
  <conditionalFormatting sqref="P42">
    <cfRule type="expression" dxfId="245" priority="371">
      <formula>P42=0</formula>
    </cfRule>
    <cfRule type="expression" dxfId="244" priority="372">
      <formula>P42&lt;100</formula>
    </cfRule>
    <cfRule type="expression" priority="373">
      <formula>P42&lt;100</formula>
    </cfRule>
    <cfRule type="expression" dxfId="243" priority="374">
      <formula>P42=100</formula>
    </cfRule>
  </conditionalFormatting>
  <conditionalFormatting sqref="O44">
    <cfRule type="expression" dxfId="242" priority="367">
      <formula>O44=0</formula>
    </cfRule>
    <cfRule type="expression" dxfId="241" priority="368">
      <formula>O44&lt;100</formula>
    </cfRule>
    <cfRule type="expression" priority="369">
      <formula>O44&lt;100</formula>
    </cfRule>
    <cfRule type="expression" dxfId="240" priority="370">
      <formula>O44=100</formula>
    </cfRule>
  </conditionalFormatting>
  <conditionalFormatting sqref="P44">
    <cfRule type="expression" dxfId="239" priority="363">
      <formula>P44=0</formula>
    </cfRule>
    <cfRule type="expression" dxfId="238" priority="364">
      <formula>P44&lt;100</formula>
    </cfRule>
    <cfRule type="expression" priority="365">
      <formula>P44&lt;100</formula>
    </cfRule>
    <cfRule type="expression" dxfId="237" priority="366">
      <formula>P44=100</formula>
    </cfRule>
  </conditionalFormatting>
  <conditionalFormatting sqref="O46">
    <cfRule type="expression" dxfId="236" priority="359">
      <formula>O46=0</formula>
    </cfRule>
    <cfRule type="expression" dxfId="235" priority="360">
      <formula>O46&lt;100</formula>
    </cfRule>
    <cfRule type="expression" priority="361">
      <formula>O46&lt;100</formula>
    </cfRule>
    <cfRule type="expression" dxfId="234" priority="362">
      <formula>O46=100</formula>
    </cfRule>
  </conditionalFormatting>
  <conditionalFormatting sqref="P46">
    <cfRule type="expression" dxfId="233" priority="355">
      <formula>P46=0</formula>
    </cfRule>
    <cfRule type="expression" dxfId="232" priority="356">
      <formula>P46&lt;100</formula>
    </cfRule>
    <cfRule type="expression" priority="357">
      <formula>P46&lt;100</formula>
    </cfRule>
    <cfRule type="expression" dxfId="231" priority="358">
      <formula>P46=100</formula>
    </cfRule>
  </conditionalFormatting>
  <conditionalFormatting sqref="O47">
    <cfRule type="expression" dxfId="230" priority="351">
      <formula>O47=0</formula>
    </cfRule>
    <cfRule type="expression" dxfId="229" priority="352">
      <formula>O47&lt;100</formula>
    </cfRule>
    <cfRule type="expression" priority="353">
      <formula>O47&lt;100</formula>
    </cfRule>
    <cfRule type="expression" dxfId="228" priority="354">
      <formula>O47=100</formula>
    </cfRule>
  </conditionalFormatting>
  <conditionalFormatting sqref="P47">
    <cfRule type="expression" dxfId="227" priority="347">
      <formula>P47=0</formula>
    </cfRule>
    <cfRule type="expression" dxfId="226" priority="348">
      <formula>P47&lt;100</formula>
    </cfRule>
    <cfRule type="expression" priority="349">
      <formula>P47&lt;100</formula>
    </cfRule>
    <cfRule type="expression" dxfId="225" priority="350">
      <formula>P47=100</formula>
    </cfRule>
  </conditionalFormatting>
  <conditionalFormatting sqref="O48">
    <cfRule type="expression" dxfId="224" priority="343">
      <formula>O48=0</formula>
    </cfRule>
    <cfRule type="expression" dxfId="223" priority="344">
      <formula>O48&lt;100</formula>
    </cfRule>
    <cfRule type="expression" priority="345">
      <formula>O48&lt;100</formula>
    </cfRule>
    <cfRule type="expression" dxfId="222" priority="346">
      <formula>O48=100</formula>
    </cfRule>
  </conditionalFormatting>
  <conditionalFormatting sqref="P48">
    <cfRule type="expression" dxfId="221" priority="339">
      <formula>P48=0</formula>
    </cfRule>
    <cfRule type="expression" dxfId="220" priority="340">
      <formula>P48&lt;100</formula>
    </cfRule>
    <cfRule type="expression" priority="341">
      <formula>P48&lt;100</formula>
    </cfRule>
    <cfRule type="expression" dxfId="219" priority="342">
      <formula>P48=100</formula>
    </cfRule>
  </conditionalFormatting>
  <conditionalFormatting sqref="P49">
    <cfRule type="expression" dxfId="218" priority="331">
      <formula>P49=0</formula>
    </cfRule>
    <cfRule type="expression" dxfId="217" priority="332">
      <formula>P49&lt;100</formula>
    </cfRule>
    <cfRule type="expression" priority="333">
      <formula>P49&lt;100</formula>
    </cfRule>
    <cfRule type="expression" dxfId="216" priority="334">
      <formula>P49=100</formula>
    </cfRule>
  </conditionalFormatting>
  <conditionalFormatting sqref="V23">
    <cfRule type="expression" dxfId="215" priority="313">
      <formula>V23=0</formula>
    </cfRule>
    <cfRule type="expression" dxfId="214" priority="314">
      <formula>V23&lt;100</formula>
    </cfRule>
    <cfRule type="expression" priority="315">
      <formula>V23&lt;100</formula>
    </cfRule>
    <cfRule type="expression" dxfId="213" priority="316">
      <formula>V23=100</formula>
    </cfRule>
  </conditionalFormatting>
  <conditionalFormatting sqref="U23">
    <cfRule type="expression" dxfId="212" priority="309">
      <formula>U23=0</formula>
    </cfRule>
    <cfRule type="expression" dxfId="211" priority="310">
      <formula>U23&lt;100</formula>
    </cfRule>
    <cfRule type="expression" priority="311">
      <formula>U23&lt;100</formula>
    </cfRule>
    <cfRule type="expression" dxfId="210" priority="312">
      <formula>U23=100</formula>
    </cfRule>
  </conditionalFormatting>
  <conditionalFormatting sqref="AA23:AB23">
    <cfRule type="expression" dxfId="209" priority="305">
      <formula>AA23=0</formula>
    </cfRule>
    <cfRule type="expression" dxfId="208" priority="306">
      <formula>AA23&lt;100</formula>
    </cfRule>
    <cfRule type="expression" priority="307">
      <formula>AA23&lt;100</formula>
    </cfRule>
    <cfRule type="expression" dxfId="207" priority="308">
      <formula>AA23=100</formula>
    </cfRule>
  </conditionalFormatting>
  <conditionalFormatting sqref="V32">
    <cfRule type="expression" dxfId="206" priority="297">
      <formula>V32=0</formula>
    </cfRule>
    <cfRule type="expression" dxfId="205" priority="298">
      <formula>V32&lt;100</formula>
    </cfRule>
    <cfRule type="expression" priority="299">
      <formula>V32&lt;100</formula>
    </cfRule>
    <cfRule type="expression" dxfId="204" priority="300">
      <formula>V32=100</formula>
    </cfRule>
  </conditionalFormatting>
  <conditionalFormatting sqref="U32">
    <cfRule type="expression" dxfId="203" priority="293">
      <formula>U32=0</formula>
    </cfRule>
    <cfRule type="expression" dxfId="202" priority="294">
      <formula>U32&lt;100</formula>
    </cfRule>
    <cfRule type="expression" priority="295">
      <formula>U32&lt;100</formula>
    </cfRule>
    <cfRule type="expression" dxfId="201" priority="296">
      <formula>U32=100</formula>
    </cfRule>
  </conditionalFormatting>
  <conditionalFormatting sqref="AA32:AB32">
    <cfRule type="expression" dxfId="200" priority="289">
      <formula>AA32=0</formula>
    </cfRule>
    <cfRule type="expression" dxfId="199" priority="290">
      <formula>AA32&lt;100</formula>
    </cfRule>
    <cfRule type="expression" priority="291">
      <formula>AA32&lt;100</formula>
    </cfRule>
    <cfRule type="expression" dxfId="198" priority="292">
      <formula>AA32=100</formula>
    </cfRule>
  </conditionalFormatting>
  <conditionalFormatting sqref="V43">
    <cfRule type="expression" dxfId="197" priority="265">
      <formula>V43=0</formula>
    </cfRule>
    <cfRule type="expression" dxfId="196" priority="266">
      <formula>V43&lt;100</formula>
    </cfRule>
    <cfRule type="expression" priority="267">
      <formula>V43&lt;100</formula>
    </cfRule>
    <cfRule type="expression" dxfId="195" priority="268">
      <formula>V43=100</formula>
    </cfRule>
  </conditionalFormatting>
  <conditionalFormatting sqref="I9:I10">
    <cfRule type="expression" dxfId="194" priority="175">
      <formula>I9=0</formula>
    </cfRule>
    <cfRule type="expression" dxfId="193" priority="176">
      <formula>I9&lt;100</formula>
    </cfRule>
    <cfRule type="expression" priority="177">
      <formula>I9&lt;100</formula>
    </cfRule>
    <cfRule type="expression" dxfId="192" priority="178">
      <formula>I9=100</formula>
    </cfRule>
  </conditionalFormatting>
  <conditionalFormatting sqref="V33">
    <cfRule type="expression" dxfId="191" priority="281">
      <formula>V33=0</formula>
    </cfRule>
    <cfRule type="expression" dxfId="190" priority="282">
      <formula>V33&lt;100</formula>
    </cfRule>
    <cfRule type="expression" priority="283">
      <formula>V33&lt;100</formula>
    </cfRule>
    <cfRule type="expression" dxfId="189" priority="284">
      <formula>V33=100</formula>
    </cfRule>
  </conditionalFormatting>
  <conditionalFormatting sqref="U33">
    <cfRule type="expression" dxfId="188" priority="277">
      <formula>U33=0</formula>
    </cfRule>
    <cfRule type="expression" dxfId="187" priority="278">
      <formula>U33&lt;100</formula>
    </cfRule>
    <cfRule type="expression" priority="279">
      <formula>U33&lt;100</formula>
    </cfRule>
    <cfRule type="expression" dxfId="186" priority="280">
      <formula>U33=100</formula>
    </cfRule>
  </conditionalFormatting>
  <conditionalFormatting sqref="AA33:AB33">
    <cfRule type="expression" dxfId="185" priority="273">
      <formula>AA33=0</formula>
    </cfRule>
    <cfRule type="expression" dxfId="184" priority="274">
      <formula>AA33&lt;100</formula>
    </cfRule>
    <cfRule type="expression" priority="275">
      <formula>AA33&lt;100</formula>
    </cfRule>
    <cfRule type="expression" dxfId="183" priority="276">
      <formula>AA33=100</formula>
    </cfRule>
  </conditionalFormatting>
  <conditionalFormatting sqref="U43">
    <cfRule type="expression" dxfId="182" priority="261">
      <formula>U43=0</formula>
    </cfRule>
    <cfRule type="expression" dxfId="181" priority="262">
      <formula>U43&lt;100</formula>
    </cfRule>
    <cfRule type="expression" priority="263">
      <formula>U43&lt;100</formula>
    </cfRule>
    <cfRule type="expression" dxfId="180" priority="264">
      <formula>U43=100</formula>
    </cfRule>
  </conditionalFormatting>
  <conditionalFormatting sqref="AA43:AB43">
    <cfRule type="expression" dxfId="179" priority="257">
      <formula>AA43=0</formula>
    </cfRule>
    <cfRule type="expression" dxfId="178" priority="258">
      <formula>AA43&lt;100</formula>
    </cfRule>
    <cfRule type="expression" priority="259">
      <formula>AA43&lt;100</formula>
    </cfRule>
    <cfRule type="expression" dxfId="177" priority="260">
      <formula>AA43=100</formula>
    </cfRule>
  </conditionalFormatting>
  <conditionalFormatting sqref="U19:U22">
    <cfRule type="expression" dxfId="176" priority="253">
      <formula>U19=0</formula>
    </cfRule>
    <cfRule type="expression" dxfId="175" priority="254">
      <formula>U19&lt;100</formula>
    </cfRule>
    <cfRule type="expression" priority="255">
      <formula>U19&lt;100</formula>
    </cfRule>
    <cfRule type="expression" dxfId="174" priority="256">
      <formula>U19=100</formula>
    </cfRule>
  </conditionalFormatting>
  <conditionalFormatting sqref="V19:V22">
    <cfRule type="expression" dxfId="173" priority="250">
      <formula>V19=0</formula>
    </cfRule>
    <cfRule type="expression" dxfId="172" priority="251">
      <formula>V19&lt;T19/F19*100</formula>
    </cfRule>
    <cfRule type="expression" dxfId="171" priority="252">
      <formula>V19=T19/F19*100</formula>
    </cfRule>
  </conditionalFormatting>
  <conditionalFormatting sqref="U24 U26:U31">
    <cfRule type="expression" dxfId="170" priority="246">
      <formula>U24=0</formula>
    </cfRule>
    <cfRule type="expression" dxfId="169" priority="247">
      <formula>U24&lt;100</formula>
    </cfRule>
    <cfRule type="expression" priority="248">
      <formula>U24&lt;100</formula>
    </cfRule>
    <cfRule type="expression" dxfId="168" priority="249">
      <formula>U24=100</formula>
    </cfRule>
  </conditionalFormatting>
  <conditionalFormatting sqref="V24 V26:V31">
    <cfRule type="expression" dxfId="167" priority="243">
      <formula>V24=0</formula>
    </cfRule>
    <cfRule type="expression" dxfId="166" priority="244">
      <formula>V24&lt;T24/F24*100</formula>
    </cfRule>
    <cfRule type="expression" dxfId="165" priority="245">
      <formula>V24=T24/F24*100</formula>
    </cfRule>
  </conditionalFormatting>
  <conditionalFormatting sqref="U35:U41">
    <cfRule type="expression" dxfId="164" priority="239">
      <formula>U35=0</formula>
    </cfRule>
    <cfRule type="expression" dxfId="163" priority="240">
      <formula>U35&lt;100</formula>
    </cfRule>
    <cfRule type="expression" priority="241">
      <formula>U35&lt;100</formula>
    </cfRule>
    <cfRule type="expression" dxfId="162" priority="242">
      <formula>U35=100</formula>
    </cfRule>
  </conditionalFormatting>
  <conditionalFormatting sqref="V35:V41">
    <cfRule type="expression" dxfId="161" priority="236">
      <formula>V35=0</formula>
    </cfRule>
    <cfRule type="expression" dxfId="160" priority="237">
      <formula>V35&lt;T35/F35*100</formula>
    </cfRule>
    <cfRule type="expression" dxfId="159" priority="238">
      <formula>V35=T35/F35*100</formula>
    </cfRule>
  </conditionalFormatting>
  <conditionalFormatting sqref="U42">
    <cfRule type="expression" dxfId="158" priority="232">
      <formula>U42=0</formula>
    </cfRule>
    <cfRule type="expression" dxfId="157" priority="233">
      <formula>U42&lt;100</formula>
    </cfRule>
    <cfRule type="expression" priority="234">
      <formula>U42&lt;100</formula>
    </cfRule>
    <cfRule type="expression" dxfId="156" priority="235">
      <formula>U42=100</formula>
    </cfRule>
  </conditionalFormatting>
  <conditionalFormatting sqref="V42">
    <cfRule type="expression" dxfId="155" priority="229">
      <formula>V42=0</formula>
    </cfRule>
    <cfRule type="expression" dxfId="154" priority="230">
      <formula>V42&lt;T42/F42*100</formula>
    </cfRule>
    <cfRule type="expression" dxfId="153" priority="231">
      <formula>V42=T42/F42*100</formula>
    </cfRule>
  </conditionalFormatting>
  <conditionalFormatting sqref="U44:U45">
    <cfRule type="expression" dxfId="152" priority="225">
      <formula>U44=0</formula>
    </cfRule>
    <cfRule type="expression" dxfId="151" priority="226">
      <formula>U44&lt;100</formula>
    </cfRule>
    <cfRule type="expression" priority="227">
      <formula>U44&lt;100</formula>
    </cfRule>
    <cfRule type="expression" dxfId="150" priority="228">
      <formula>U44=100</formula>
    </cfRule>
  </conditionalFormatting>
  <conditionalFormatting sqref="V44:V45">
    <cfRule type="expression" dxfId="149" priority="222">
      <formula>V44=0</formula>
    </cfRule>
    <cfRule type="expression" dxfId="148" priority="223">
      <formula>V44&lt;T44/F44*100</formula>
    </cfRule>
    <cfRule type="expression" dxfId="147" priority="224">
      <formula>V44=T44/F44*100</formula>
    </cfRule>
  </conditionalFormatting>
  <conditionalFormatting sqref="U46:U49">
    <cfRule type="expression" dxfId="146" priority="218">
      <formula>U46=0</formula>
    </cfRule>
    <cfRule type="expression" dxfId="145" priority="219">
      <formula>U46&lt;100</formula>
    </cfRule>
    <cfRule type="expression" priority="220">
      <formula>U46&lt;100</formula>
    </cfRule>
    <cfRule type="expression" dxfId="144" priority="221">
      <formula>U46=100</formula>
    </cfRule>
  </conditionalFormatting>
  <conditionalFormatting sqref="AA19:AA22">
    <cfRule type="expression" dxfId="143" priority="214">
      <formula>AA19=0</formula>
    </cfRule>
    <cfRule type="expression" dxfId="142" priority="215">
      <formula>AA19&lt;100</formula>
    </cfRule>
    <cfRule type="expression" priority="216">
      <formula>AA19&lt;100</formula>
    </cfRule>
    <cfRule type="expression" dxfId="141" priority="217">
      <formula>AA19=100</formula>
    </cfRule>
  </conditionalFormatting>
  <conditionalFormatting sqref="AB19:AB22">
    <cfRule type="expression" dxfId="140" priority="211">
      <formula>AB19=0</formula>
    </cfRule>
    <cfRule type="expression" dxfId="139" priority="212">
      <formula>AB19&lt;Z19/F19*100</formula>
    </cfRule>
    <cfRule type="expression" dxfId="138" priority="213">
      <formula>AB19=Z19/F19*100</formula>
    </cfRule>
  </conditionalFormatting>
  <conditionalFormatting sqref="AA24 AA26:AA31">
    <cfRule type="expression" dxfId="137" priority="207">
      <formula>AA24=0</formula>
    </cfRule>
    <cfRule type="expression" dxfId="136" priority="208">
      <formula>AA24&lt;100</formula>
    </cfRule>
    <cfRule type="expression" priority="209">
      <formula>AA24&lt;100</formula>
    </cfRule>
    <cfRule type="expression" dxfId="135" priority="210">
      <formula>AA24=100</formula>
    </cfRule>
  </conditionalFormatting>
  <conditionalFormatting sqref="AB24 AB26:AB31">
    <cfRule type="expression" dxfId="134" priority="204">
      <formula>AB24=0</formula>
    </cfRule>
    <cfRule type="expression" dxfId="133" priority="205">
      <formula>AB24&lt;Z24/F24*100</formula>
    </cfRule>
    <cfRule type="expression" dxfId="132" priority="206">
      <formula>AB24=Z24/F24*100</formula>
    </cfRule>
  </conditionalFormatting>
  <conditionalFormatting sqref="AA35:AA41">
    <cfRule type="expression" dxfId="131" priority="200">
      <formula>AA35=0</formula>
    </cfRule>
    <cfRule type="expression" dxfId="130" priority="201">
      <formula>AA35&lt;100</formula>
    </cfRule>
    <cfRule type="expression" priority="202">
      <formula>AA35&lt;100</formula>
    </cfRule>
    <cfRule type="expression" dxfId="129" priority="203">
      <formula>AA35=100</formula>
    </cfRule>
  </conditionalFormatting>
  <conditionalFormatting sqref="AB35:AB41">
    <cfRule type="expression" dxfId="128" priority="197">
      <formula>AB35=0</formula>
    </cfRule>
    <cfRule type="expression" dxfId="127" priority="198">
      <formula>AB35&lt;Z35/F35*100</formula>
    </cfRule>
    <cfRule type="expression" dxfId="126" priority="199">
      <formula>AB35=Z35/F35*100</formula>
    </cfRule>
  </conditionalFormatting>
  <conditionalFormatting sqref="AA42">
    <cfRule type="expression" dxfId="125" priority="193">
      <formula>AA42=0</formula>
    </cfRule>
    <cfRule type="expression" dxfId="124" priority="194">
      <formula>AA42&lt;100</formula>
    </cfRule>
    <cfRule type="expression" priority="195">
      <formula>AA42&lt;100</formula>
    </cfRule>
    <cfRule type="expression" dxfId="123" priority="196">
      <formula>AA42=100</formula>
    </cfRule>
  </conditionalFormatting>
  <conditionalFormatting sqref="AB42">
    <cfRule type="expression" dxfId="122" priority="190">
      <formula>AB42=0</formula>
    </cfRule>
    <cfRule type="expression" dxfId="121" priority="191">
      <formula>AB42&lt;Z42/F42*100</formula>
    </cfRule>
    <cfRule type="expression" dxfId="120" priority="192">
      <formula>AB42=Z42/F42*100</formula>
    </cfRule>
  </conditionalFormatting>
  <conditionalFormatting sqref="AA44:AA45">
    <cfRule type="expression" dxfId="119" priority="186">
      <formula>AA44=0</formula>
    </cfRule>
    <cfRule type="expression" dxfId="118" priority="187">
      <formula>AA44&lt;100</formula>
    </cfRule>
    <cfRule type="expression" priority="188">
      <formula>AA44&lt;100</formula>
    </cfRule>
    <cfRule type="expression" dxfId="117" priority="189">
      <formula>AA44=100</formula>
    </cfRule>
  </conditionalFormatting>
  <conditionalFormatting sqref="AB44:AB45">
    <cfRule type="expression" dxfId="116" priority="183">
      <formula>AB44=0</formula>
    </cfRule>
    <cfRule type="expression" dxfId="115" priority="184">
      <formula>AB44&lt;Z44/F44*100</formula>
    </cfRule>
    <cfRule type="expression" dxfId="114" priority="185">
      <formula>AB44=Z44/F44*100</formula>
    </cfRule>
  </conditionalFormatting>
  <conditionalFormatting sqref="AA46:AA49">
    <cfRule type="expression" dxfId="113" priority="179">
      <formula>AA46=0</formula>
    </cfRule>
    <cfRule type="expression" dxfId="112" priority="180">
      <formula>AA46&lt;100</formula>
    </cfRule>
    <cfRule type="expression" priority="181">
      <formula>AA46&lt;100</formula>
    </cfRule>
    <cfRule type="expression" dxfId="111" priority="182">
      <formula>AA46=100</formula>
    </cfRule>
  </conditionalFormatting>
  <conditionalFormatting sqref="I16:I17 I19:I24">
    <cfRule type="expression" dxfId="110" priority="164">
      <formula>I16=0</formula>
    </cfRule>
    <cfRule type="expression" dxfId="109" priority="165">
      <formula>I16&lt;100</formula>
    </cfRule>
    <cfRule type="expression" priority="166">
      <formula>I16&lt;100</formula>
    </cfRule>
    <cfRule type="expression" dxfId="108" priority="167">
      <formula>I16=100</formula>
    </cfRule>
  </conditionalFormatting>
  <conditionalFormatting sqref="J19:J24 J49 J9:J10 J12:J17">
    <cfRule type="expression" dxfId="107" priority="161">
      <formula>J9=0</formula>
    </cfRule>
    <cfRule type="expression" dxfId="106" priority="162">
      <formula>J9&lt;H9/F9*100</formula>
    </cfRule>
    <cfRule type="expression" dxfId="105" priority="163">
      <formula>J9=H9/F9*100</formula>
    </cfRule>
  </conditionalFormatting>
  <conditionalFormatting sqref="I26:I32">
    <cfRule type="expression" dxfId="104" priority="157">
      <formula>I26=0</formula>
    </cfRule>
    <cfRule type="expression" dxfId="103" priority="158">
      <formula>I26&lt;100</formula>
    </cfRule>
    <cfRule type="expression" priority="159">
      <formula>I26&lt;100</formula>
    </cfRule>
    <cfRule type="expression" dxfId="102" priority="160">
      <formula>I26=100</formula>
    </cfRule>
  </conditionalFormatting>
  <conditionalFormatting sqref="J26:J32">
    <cfRule type="expression" dxfId="101" priority="154">
      <formula>J26=0</formula>
    </cfRule>
    <cfRule type="expression" dxfId="100" priority="155">
      <formula>J26&lt;H26/F26*100</formula>
    </cfRule>
    <cfRule type="expression" dxfId="99" priority="156">
      <formula>J26=H26/F26*100</formula>
    </cfRule>
  </conditionalFormatting>
  <conditionalFormatting sqref="I33">
    <cfRule type="expression" dxfId="98" priority="150">
      <formula>I33=0</formula>
    </cfRule>
    <cfRule type="expression" dxfId="97" priority="151">
      <formula>I33&lt;100</formula>
    </cfRule>
    <cfRule type="expression" priority="152">
      <formula>I33&lt;100</formula>
    </cfRule>
    <cfRule type="expression" dxfId="96" priority="153">
      <formula>I33=100</formula>
    </cfRule>
  </conditionalFormatting>
  <conditionalFormatting sqref="J33">
    <cfRule type="expression" dxfId="95" priority="147">
      <formula>J33=0</formula>
    </cfRule>
    <cfRule type="expression" dxfId="94" priority="148">
      <formula>J33&lt;H33/F33*100</formula>
    </cfRule>
    <cfRule type="expression" dxfId="93" priority="149">
      <formula>J33=H33/F33*100</formula>
    </cfRule>
  </conditionalFormatting>
  <conditionalFormatting sqref="I35:I44">
    <cfRule type="expression" dxfId="92" priority="143">
      <formula>I35=0</formula>
    </cfRule>
    <cfRule type="expression" dxfId="91" priority="144">
      <formula>I35&lt;100</formula>
    </cfRule>
    <cfRule type="expression" priority="145">
      <formula>I35&lt;100</formula>
    </cfRule>
    <cfRule type="expression" dxfId="90" priority="146">
      <formula>I35=100</formula>
    </cfRule>
  </conditionalFormatting>
  <conditionalFormatting sqref="J35:J44">
    <cfRule type="expression" dxfId="89" priority="140">
      <formula>J35=0</formula>
    </cfRule>
    <cfRule type="expression" dxfId="88" priority="141">
      <formula>J35&lt;H35/F35*100</formula>
    </cfRule>
    <cfRule type="expression" dxfId="87" priority="142">
      <formula>J35=H35/F35*100</formula>
    </cfRule>
  </conditionalFormatting>
  <conditionalFormatting sqref="I45:I46">
    <cfRule type="expression" dxfId="86" priority="136">
      <formula>I45=0</formula>
    </cfRule>
    <cfRule type="expression" dxfId="85" priority="137">
      <formula>I45&lt;100</formula>
    </cfRule>
    <cfRule type="expression" priority="138">
      <formula>I45&lt;100</formula>
    </cfRule>
    <cfRule type="expression" dxfId="84" priority="139">
      <formula>I45=100</formula>
    </cfRule>
  </conditionalFormatting>
  <conditionalFormatting sqref="J45:J46">
    <cfRule type="expression" dxfId="83" priority="133">
      <formula>J45=0</formula>
    </cfRule>
    <cfRule type="expression" dxfId="82" priority="134">
      <formula>J45&lt;H45/F45*100</formula>
    </cfRule>
    <cfRule type="expression" dxfId="81" priority="135">
      <formula>J45=H45/F45*100</formula>
    </cfRule>
  </conditionalFormatting>
  <conditionalFormatting sqref="I48">
    <cfRule type="expression" dxfId="80" priority="129">
      <formula>I48=0</formula>
    </cfRule>
    <cfRule type="expression" dxfId="79" priority="130">
      <formula>I48&lt;100</formula>
    </cfRule>
    <cfRule type="expression" priority="131">
      <formula>I48&lt;100</formula>
    </cfRule>
    <cfRule type="expression" dxfId="78" priority="132">
      <formula>I48=100</formula>
    </cfRule>
  </conditionalFormatting>
  <conditionalFormatting sqref="J48">
    <cfRule type="expression" dxfId="77" priority="126">
      <formula>J48=0</formula>
    </cfRule>
    <cfRule type="expression" dxfId="76" priority="127">
      <formula>J48&lt;H48/F48*100</formula>
    </cfRule>
    <cfRule type="expression" dxfId="75" priority="128">
      <formula>J48=H48/F48*100</formula>
    </cfRule>
  </conditionalFormatting>
  <conditionalFormatting sqref="I49">
    <cfRule type="expression" dxfId="74" priority="122">
      <formula>I49=0</formula>
    </cfRule>
    <cfRule type="expression" dxfId="73" priority="123">
      <formula>I49&lt;100</formula>
    </cfRule>
    <cfRule type="expression" priority="124">
      <formula>I49&lt;100</formula>
    </cfRule>
    <cfRule type="expression" dxfId="72" priority="125">
      <formula>I49=100</formula>
    </cfRule>
  </conditionalFormatting>
  <conditionalFormatting sqref="I47">
    <cfRule type="expression" dxfId="71" priority="118">
      <formula>I47=0</formula>
    </cfRule>
    <cfRule type="expression" dxfId="70" priority="119">
      <formula>I47&lt;100</formula>
    </cfRule>
    <cfRule type="expression" priority="120">
      <formula>I47&lt;100</formula>
    </cfRule>
    <cfRule type="expression" dxfId="69" priority="121">
      <formula>I47=100</formula>
    </cfRule>
  </conditionalFormatting>
  <conditionalFormatting sqref="J47">
    <cfRule type="expression" dxfId="68" priority="115">
      <formula>J47=0</formula>
    </cfRule>
    <cfRule type="expression" dxfId="67" priority="116">
      <formula>J47&lt;H47/F47*100</formula>
    </cfRule>
    <cfRule type="expression" dxfId="66" priority="117">
      <formula>J47=H47/F47*100</formula>
    </cfRule>
  </conditionalFormatting>
  <conditionalFormatting sqref="U11">
    <cfRule type="expression" dxfId="65" priority="111">
      <formula>U11=0</formula>
    </cfRule>
    <cfRule type="expression" dxfId="64" priority="112">
      <formula>U11&lt;100</formula>
    </cfRule>
    <cfRule type="expression" priority="113">
      <formula>U11&lt;100</formula>
    </cfRule>
    <cfRule type="expression" dxfId="63" priority="114">
      <formula>U11=100</formula>
    </cfRule>
  </conditionalFormatting>
  <conditionalFormatting sqref="V11">
    <cfRule type="expression" dxfId="62" priority="108">
      <formula>V11=0</formula>
    </cfRule>
    <cfRule type="expression" dxfId="61" priority="109">
      <formula>V11&lt;T11/F11*100</formula>
    </cfRule>
    <cfRule type="expression" dxfId="60" priority="110">
      <formula>V11=T11/F11*100</formula>
    </cfRule>
  </conditionalFormatting>
  <conditionalFormatting sqref="AA11">
    <cfRule type="expression" dxfId="59" priority="104">
      <formula>AA11=0</formula>
    </cfRule>
    <cfRule type="expression" dxfId="58" priority="105">
      <formula>AA11&lt;100</formula>
    </cfRule>
    <cfRule type="expression" priority="106">
      <formula>AA11&lt;100</formula>
    </cfRule>
    <cfRule type="expression" dxfId="57" priority="107">
      <formula>AA11=100</formula>
    </cfRule>
  </conditionalFormatting>
  <conditionalFormatting sqref="AB11">
    <cfRule type="expression" dxfId="56" priority="101">
      <formula>AB11=0</formula>
    </cfRule>
    <cfRule type="expression" dxfId="55" priority="102">
      <formula>AB11&lt;Z11/F11*100</formula>
    </cfRule>
    <cfRule type="expression" dxfId="54" priority="103">
      <formula>AB11=Z11/F11*100</formula>
    </cfRule>
  </conditionalFormatting>
  <conditionalFormatting sqref="P26">
    <cfRule type="expression" dxfId="53" priority="77">
      <formula>P26=0</formula>
    </cfRule>
    <cfRule type="expression" dxfId="52" priority="78">
      <formula>P26&lt;N26/F26*100</formula>
    </cfRule>
    <cfRule type="expression" dxfId="51" priority="79">
      <formula>P26=N26/F26*100</formula>
    </cfRule>
  </conditionalFormatting>
  <conditionalFormatting sqref="P27">
    <cfRule type="expression" dxfId="50" priority="74">
      <formula>P27=0</formula>
    </cfRule>
    <cfRule type="expression" dxfId="49" priority="75">
      <formula>P27&lt;N27/F27*100</formula>
    </cfRule>
    <cfRule type="expression" dxfId="48" priority="76">
      <formula>P27=N27/F27*100</formula>
    </cfRule>
  </conditionalFormatting>
  <conditionalFormatting sqref="P33">
    <cfRule type="expression" dxfId="47" priority="62">
      <formula>P33=0</formula>
    </cfRule>
    <cfRule type="expression" dxfId="46" priority="63">
      <formula>P33&lt;100</formula>
    </cfRule>
    <cfRule type="expression" priority="64">
      <formula>P33&lt;100</formula>
    </cfRule>
    <cfRule type="expression" dxfId="45" priority="65">
      <formula>P33=100</formula>
    </cfRule>
  </conditionalFormatting>
  <conditionalFormatting sqref="O32:O33">
    <cfRule type="expression" dxfId="44" priority="58">
      <formula>O32=0</formula>
    </cfRule>
    <cfRule type="expression" dxfId="43" priority="59">
      <formula>O32&lt;100</formula>
    </cfRule>
    <cfRule type="expression" priority="60">
      <formula>O32&lt;100</formula>
    </cfRule>
    <cfRule type="expression" dxfId="42" priority="61">
      <formula>O32=100</formula>
    </cfRule>
  </conditionalFormatting>
  <conditionalFormatting sqref="P32">
    <cfRule type="expression" dxfId="41" priority="54">
      <formula>P32=0</formula>
    </cfRule>
    <cfRule type="expression" dxfId="40" priority="55">
      <formula>P32&lt;100</formula>
    </cfRule>
    <cfRule type="expression" priority="56">
      <formula>P32&lt;100</formula>
    </cfRule>
    <cfRule type="expression" dxfId="39" priority="57">
      <formula>P32=100</formula>
    </cfRule>
  </conditionalFormatting>
  <conditionalFormatting sqref="O35">
    <cfRule type="expression" dxfId="38" priority="50">
      <formula>O35=0</formula>
    </cfRule>
    <cfRule type="expression" dxfId="37" priority="51">
      <formula>O35&lt;100</formula>
    </cfRule>
    <cfRule type="expression" priority="52">
      <formula>O35&lt;100</formula>
    </cfRule>
    <cfRule type="expression" dxfId="36" priority="53">
      <formula>O35=100</formula>
    </cfRule>
  </conditionalFormatting>
  <conditionalFormatting sqref="P35">
    <cfRule type="expression" dxfId="35" priority="46">
      <formula>P35=0</formula>
    </cfRule>
    <cfRule type="expression" dxfId="34" priority="47">
      <formula>P35&lt;100</formula>
    </cfRule>
    <cfRule type="expression" priority="48">
      <formula>P35&lt;100</formula>
    </cfRule>
    <cfRule type="expression" dxfId="33" priority="49">
      <formula>P35=100</formula>
    </cfRule>
  </conditionalFormatting>
  <conditionalFormatting sqref="O43">
    <cfRule type="expression" dxfId="32" priority="42">
      <formula>O43=0</formula>
    </cfRule>
    <cfRule type="expression" dxfId="31" priority="43">
      <formula>O43&lt;100</formula>
    </cfRule>
    <cfRule type="expression" priority="44">
      <formula>O43&lt;100</formula>
    </cfRule>
    <cfRule type="expression" dxfId="30" priority="45">
      <formula>O43=100</formula>
    </cfRule>
  </conditionalFormatting>
  <conditionalFormatting sqref="P43">
    <cfRule type="expression" dxfId="29" priority="38">
      <formula>P43=0</formula>
    </cfRule>
    <cfRule type="expression" dxfId="28" priority="39">
      <formula>P43&lt;100</formula>
    </cfRule>
    <cfRule type="expression" priority="40">
      <formula>P43&lt;100</formula>
    </cfRule>
    <cfRule type="expression" dxfId="27" priority="41">
      <formula>P43=100</formula>
    </cfRule>
  </conditionalFormatting>
  <conditionalFormatting sqref="O45">
    <cfRule type="expression" dxfId="26" priority="34">
      <formula>O45=0</formula>
    </cfRule>
    <cfRule type="expression" dxfId="25" priority="35">
      <formula>O45&lt;100</formula>
    </cfRule>
    <cfRule type="expression" priority="36">
      <formula>O45&lt;100</formula>
    </cfRule>
    <cfRule type="expression" dxfId="24" priority="37">
      <formula>O45=100</formula>
    </cfRule>
  </conditionalFormatting>
  <conditionalFormatting sqref="P45">
    <cfRule type="expression" dxfId="23" priority="30">
      <formula>P45=0</formula>
    </cfRule>
    <cfRule type="expression" dxfId="22" priority="31">
      <formula>P45&lt;100</formula>
    </cfRule>
    <cfRule type="expression" priority="32">
      <formula>P45&lt;100</formula>
    </cfRule>
    <cfRule type="expression" dxfId="21" priority="33">
      <formula>P45=100</formula>
    </cfRule>
  </conditionalFormatting>
  <conditionalFormatting sqref="O17">
    <cfRule type="expression" dxfId="20" priority="26">
      <formula>O17=0</formula>
    </cfRule>
    <cfRule type="expression" dxfId="19" priority="27">
      <formula>O17&lt;100</formula>
    </cfRule>
    <cfRule type="expression" priority="28">
      <formula>O17&lt;100</formula>
    </cfRule>
    <cfRule type="expression" dxfId="18" priority="29">
      <formula>O17=100</formula>
    </cfRule>
  </conditionalFormatting>
  <conditionalFormatting sqref="P17">
    <cfRule type="expression" dxfId="17" priority="23">
      <formula>P17=0</formula>
    </cfRule>
    <cfRule type="expression" dxfId="16" priority="24">
      <formula>P17&lt;N17/F17*100</formula>
    </cfRule>
    <cfRule type="expression" dxfId="15" priority="25">
      <formula>P17=N17/F17*100</formula>
    </cfRule>
  </conditionalFormatting>
  <conditionalFormatting sqref="P13:P14">
    <cfRule type="expression" dxfId="14" priority="13">
      <formula>P13=0</formula>
    </cfRule>
    <cfRule type="expression" dxfId="13" priority="14">
      <formula>P13&lt;N13/F13*100</formula>
    </cfRule>
    <cfRule type="expression" dxfId="12" priority="15">
      <formula>P13=N13/F13*100</formula>
    </cfRule>
  </conditionalFormatting>
  <conditionalFormatting sqref="O19">
    <cfRule type="expression" dxfId="11" priority="9">
      <formula>O19=0</formula>
    </cfRule>
    <cfRule type="expression" dxfId="10" priority="10">
      <formula>O19&lt;100</formula>
    </cfRule>
    <cfRule type="expression" priority="11">
      <formula>O19&lt;100</formula>
    </cfRule>
    <cfRule type="expression" dxfId="9" priority="12">
      <formula>O19=100</formula>
    </cfRule>
  </conditionalFormatting>
  <conditionalFormatting sqref="O20">
    <cfRule type="expression" dxfId="8" priority="5">
      <formula>O20=0</formula>
    </cfRule>
    <cfRule type="expression" dxfId="7" priority="6">
      <formula>O20&lt;100</formula>
    </cfRule>
    <cfRule type="expression" priority="7">
      <formula>O20&lt;100</formula>
    </cfRule>
    <cfRule type="expression" dxfId="6" priority="8">
      <formula>O20=100</formula>
    </cfRule>
  </conditionalFormatting>
  <conditionalFormatting sqref="O22:O23">
    <cfRule type="expression" dxfId="5" priority="1">
      <formula>O22=0</formula>
    </cfRule>
    <cfRule type="expression" dxfId="4" priority="2">
      <formula>O22&lt;100</formula>
    </cfRule>
    <cfRule type="expression" priority="3">
      <formula>O22&lt;100</formula>
    </cfRule>
    <cfRule type="expression" dxfId="3" priority="4">
      <formula>O22=100</formula>
    </cfRule>
  </conditionalFormatting>
  <conditionalFormatting sqref="O21">
    <cfRule type="expression" dxfId="2" priority="456">
      <formula>O21=0</formula>
    </cfRule>
    <cfRule type="expression" dxfId="1" priority="457">
      <formula>O21&lt;M21/#REF!*100</formula>
    </cfRule>
    <cfRule type="expression" dxfId="0" priority="458">
      <formula>O21=M21/#REF!*100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Informativos</vt:lpstr>
      <vt:lpstr>Indicadores 2023 Actual Ok (vb)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2024-03-12T16:58:41Z</dcterms:modified>
</cp:coreProperties>
</file>