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manuel\Desktop\"/>
    </mc:Choice>
  </mc:AlternateContent>
  <bookViews>
    <workbookView xWindow="0" yWindow="0" windowWidth="28800" windowHeight="12330"/>
  </bookViews>
  <sheets>
    <sheet name="Riesgos " sheetId="3" r:id="rId1"/>
    <sheet name="Criterios Impactos" sheetId="10" r:id="rId2"/>
    <sheet name="TabEvaluacion" sheetId="8" state="hidden" r:id="rId3"/>
    <sheet name="Mapa de Perfiles de Riesgos" sheetId="11" state="hidden" r:id="rId4"/>
    <sheet name="Oportunidades" sheetId="12" state="hidden" r:id="rId5"/>
    <sheet name="Listas" sheetId="4" r:id="rId6"/>
  </sheets>
  <definedNames>
    <definedName name="_xlnm._FilterDatabase" localSheetId="4" hidden="1">Oportunidades!$A$3:$L$31</definedName>
    <definedName name="_xlnm._FilterDatabase" localSheetId="0" hidden="1">'Riesgos '!$A$3:$P$33</definedName>
    <definedName name="Alta">TabEvaluacion!$I$11</definedName>
    <definedName name="_xlnm.Print_Area" localSheetId="4">Oportunidades!$A$1:$L$31</definedName>
    <definedName name="_xlnm.Print_Area" localSheetId="0">'Riesgos '!$A$1:$AA$33</definedName>
    <definedName name="correction">Listas!$S$2:$S$6</definedName>
    <definedName name="cost">Listas!$W$2:$W$6</definedName>
    <definedName name="CriterioControl" localSheetId="1">'Criterios Impactos'!$A$2:$A$15</definedName>
    <definedName name="CriterioControl">#REF!</definedName>
    <definedName name="Cuestiones">#REF!</definedName>
    <definedName name="CuestNegativas">Listas!$AE$2:$AE$17</definedName>
    <definedName name="CuestNegativas1">Listas!$AE$2:$AE$19</definedName>
    <definedName name="CuestPositivas">Listas!$AD$2:$AD$15</definedName>
    <definedName name="CuestPositivas1">Listas!$AD$2:$AD$18</definedName>
    <definedName name="Impacto">Listas!$N:$N</definedName>
    <definedName name="Impacto2">Listas!$N$2:$N$6</definedName>
    <definedName name="Likelihood">Listas!$L$2:$L$6</definedName>
    <definedName name="Negativos">Listas!$AE$2:$AE$18</definedName>
    <definedName name="ObjetivosCalidad">Listas!$AC$2:$AC$6</definedName>
    <definedName name="Occurrences">Listas!$M$2:$M$6</definedName>
    <definedName name="opprep">Listas!$Y$2:$Y$6</definedName>
    <definedName name="Potential">Listas!$O$2:$O$6</definedName>
    <definedName name="Probabilidad">Listas!$K:$K</definedName>
    <definedName name="Probabilidad2">Listas!$K$2:$K$6</definedName>
    <definedName name="Proceso">Listas!$I:$I</definedName>
    <definedName name="riskrep">Listas!$U$2:$U$6</definedName>
    <definedName name="Success">Listas!$AA$2:$AA$6</definedName>
    <definedName name="TipoRiesgo">Listas!$J$2:$J$3</definedName>
    <definedName name="Violation">Listas!$Q$2:$Q$6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3" l="1"/>
  <c r="Y34" i="3" s="1"/>
  <c r="X23" i="3" l="1"/>
  <c r="Y23" i="3" s="1"/>
  <c r="X31" i="3" l="1"/>
  <c r="Y31" i="3"/>
  <c r="H31" i="12"/>
  <c r="I31" i="12" s="1"/>
  <c r="F31" i="12"/>
  <c r="J31" i="12" s="1"/>
  <c r="E31" i="12"/>
  <c r="A5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H30" i="12"/>
  <c r="I30" i="12" s="1"/>
  <c r="F30" i="12"/>
  <c r="J30" i="12" s="1"/>
  <c r="E30" i="12"/>
  <c r="H29" i="12"/>
  <c r="I29" i="12" s="1"/>
  <c r="F29" i="12"/>
  <c r="J29" i="12" s="1"/>
  <c r="E29" i="12"/>
  <c r="H28" i="12"/>
  <c r="F28" i="12"/>
  <c r="I28" i="12"/>
  <c r="J28" i="12"/>
  <c r="E28" i="12"/>
  <c r="H27" i="12"/>
  <c r="F27" i="12"/>
  <c r="J27" i="12" s="1"/>
  <c r="I27" i="12"/>
  <c r="E27" i="12"/>
  <c r="H26" i="12"/>
  <c r="F26" i="12"/>
  <c r="J26" i="12" s="1"/>
  <c r="I26" i="12"/>
  <c r="E26" i="12"/>
  <c r="F25" i="12"/>
  <c r="J25" i="12" s="1"/>
  <c r="H25" i="12"/>
  <c r="I25" i="12"/>
  <c r="E25" i="12"/>
  <c r="H24" i="12"/>
  <c r="I24" i="12" s="1"/>
  <c r="F24" i="12"/>
  <c r="J24" i="12"/>
  <c r="E24" i="12"/>
  <c r="F23" i="12"/>
  <c r="H23" i="12"/>
  <c r="J23" i="12"/>
  <c r="I23" i="12"/>
  <c r="E23" i="12"/>
  <c r="H22" i="12"/>
  <c r="I22" i="12" s="1"/>
  <c r="F22" i="12"/>
  <c r="J22" i="12" s="1"/>
  <c r="E22" i="12"/>
  <c r="F21" i="12"/>
  <c r="J21" i="12" s="1"/>
  <c r="H21" i="12"/>
  <c r="I21" i="12" s="1"/>
  <c r="E21" i="12"/>
  <c r="F20" i="12"/>
  <c r="H20" i="12"/>
  <c r="J20" i="12"/>
  <c r="I20" i="12"/>
  <c r="E20" i="12"/>
  <c r="H19" i="12"/>
  <c r="F19" i="12"/>
  <c r="J19" i="12" s="1"/>
  <c r="I19" i="12"/>
  <c r="E19" i="12"/>
  <c r="H18" i="12"/>
  <c r="I18" i="12" s="1"/>
  <c r="F18" i="12"/>
  <c r="J18" i="12" s="1"/>
  <c r="E18" i="12"/>
  <c r="H17" i="12"/>
  <c r="I17" i="12" s="1"/>
  <c r="F17" i="12"/>
  <c r="E17" i="12"/>
  <c r="F16" i="12"/>
  <c r="J16" i="12" s="1"/>
  <c r="H16" i="12"/>
  <c r="I16" i="12"/>
  <c r="E16" i="12"/>
  <c r="H15" i="12"/>
  <c r="F15" i="12"/>
  <c r="J15" i="12" s="1"/>
  <c r="I15" i="12"/>
  <c r="E15" i="12"/>
  <c r="H14" i="12"/>
  <c r="I14" i="12" s="1"/>
  <c r="F14" i="12"/>
  <c r="J14" i="12" s="1"/>
  <c r="E14" i="12"/>
  <c r="H13" i="12"/>
  <c r="I13" i="12" s="1"/>
  <c r="F13" i="12"/>
  <c r="J13" i="12" s="1"/>
  <c r="E13" i="12"/>
  <c r="F12" i="12"/>
  <c r="H12" i="12"/>
  <c r="J12" i="12"/>
  <c r="I12" i="12"/>
  <c r="E12" i="12"/>
  <c r="H11" i="12"/>
  <c r="F11" i="12"/>
  <c r="J11" i="12" s="1"/>
  <c r="I11" i="12"/>
  <c r="E11" i="12"/>
  <c r="H10" i="12"/>
  <c r="I10" i="12" s="1"/>
  <c r="F10" i="12"/>
  <c r="J10" i="12" s="1"/>
  <c r="E10" i="12"/>
  <c r="H9" i="12"/>
  <c r="J9" i="12" s="1"/>
  <c r="F9" i="12"/>
  <c r="E9" i="12"/>
  <c r="F8" i="12"/>
  <c r="J8" i="12" s="1"/>
  <c r="H8" i="12"/>
  <c r="I8" i="12"/>
  <c r="E8" i="12"/>
  <c r="H7" i="12"/>
  <c r="F7" i="12"/>
  <c r="J7" i="12" s="1"/>
  <c r="I7" i="12"/>
  <c r="E7" i="12"/>
  <c r="H6" i="12"/>
  <c r="I6" i="12" s="1"/>
  <c r="F6" i="12"/>
  <c r="J6" i="12" s="1"/>
  <c r="E6" i="12"/>
  <c r="H5" i="12"/>
  <c r="I5" i="12" s="1"/>
  <c r="F5" i="12"/>
  <c r="J5" i="12" s="1"/>
  <c r="E5" i="12"/>
  <c r="F4" i="12"/>
  <c r="H4" i="12"/>
  <c r="J4" i="12"/>
  <c r="I4" i="12"/>
  <c r="E4" i="12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X18" i="3"/>
  <c r="Y18" i="3" s="1"/>
  <c r="X17" i="3"/>
  <c r="Y17" i="3" s="1"/>
  <c r="X15" i="3"/>
  <c r="Y15" i="3" s="1"/>
  <c r="X14" i="3"/>
  <c r="Y14" i="3" s="1"/>
  <c r="X13" i="3"/>
  <c r="Y13" i="3" s="1"/>
  <c r="X11" i="3"/>
  <c r="Y11" i="3" s="1"/>
  <c r="X10" i="3"/>
  <c r="Y10" i="3"/>
  <c r="X5" i="3"/>
  <c r="Y5" i="3" s="1"/>
  <c r="X33" i="3"/>
  <c r="Y33" i="3" s="1"/>
  <c r="X32" i="3"/>
  <c r="Y32" i="3" s="1"/>
  <c r="X30" i="3"/>
  <c r="Y30" i="3" s="1"/>
  <c r="X29" i="3"/>
  <c r="Y29" i="3" s="1"/>
  <c r="X28" i="3"/>
  <c r="Y28" i="3" s="1"/>
  <c r="X27" i="3"/>
  <c r="Y27" i="3" s="1"/>
  <c r="X26" i="3"/>
  <c r="Y26" i="3" s="1"/>
  <c r="X25" i="3"/>
  <c r="Y25" i="3" s="1"/>
  <c r="X24" i="3"/>
  <c r="Y24" i="3" s="1"/>
  <c r="X22" i="3"/>
  <c r="Y22" i="3" s="1"/>
  <c r="X21" i="3"/>
  <c r="Y21" i="3" s="1"/>
  <c r="Z21" i="3" s="1"/>
  <c r="AA21" i="3" s="1"/>
  <c r="X20" i="3"/>
  <c r="Y20" i="3" s="1"/>
  <c r="X19" i="3"/>
  <c r="Y19" i="3" s="1"/>
  <c r="X16" i="3"/>
  <c r="Y16" i="3"/>
  <c r="Z16" i="3" s="1"/>
  <c r="AA16" i="3" s="1"/>
  <c r="X12" i="3"/>
  <c r="Y12" i="3" s="1"/>
  <c r="Z12" i="3" s="1"/>
  <c r="AA12" i="3" s="1"/>
  <c r="X9" i="3"/>
  <c r="Y9" i="3" s="1"/>
  <c r="X8" i="3"/>
  <c r="Y8" i="3" s="1"/>
  <c r="Z8" i="3" s="1"/>
  <c r="AA8" i="3" s="1"/>
  <c r="X7" i="3"/>
  <c r="Y7" i="3"/>
  <c r="X6" i="3"/>
  <c r="Y6" i="3" s="1"/>
  <c r="X4" i="3"/>
  <c r="Y4" i="3" s="1"/>
  <c r="N6" i="4"/>
  <c r="K6" i="4"/>
  <c r="N5" i="4"/>
  <c r="K19" i="3" s="1"/>
  <c r="L19" i="3" s="1"/>
  <c r="Z19" i="3" s="1"/>
  <c r="AA19" i="3" s="1"/>
  <c r="K5" i="4"/>
  <c r="N4" i="4"/>
  <c r="K31" i="3" s="1"/>
  <c r="K4" i="4"/>
  <c r="I27" i="3" s="1"/>
  <c r="K2" i="4"/>
  <c r="K3" i="4"/>
  <c r="N3" i="4"/>
  <c r="N2" i="4"/>
  <c r="K8" i="3" s="1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K33" i="3"/>
  <c r="K28" i="3"/>
  <c r="K26" i="3"/>
  <c r="K21" i="3"/>
  <c r="K16" i="3"/>
  <c r="K6" i="3"/>
  <c r="I26" i="3"/>
  <c r="L26" i="3" s="1"/>
  <c r="I19" i="3"/>
  <c r="H18" i="3"/>
  <c r="I15" i="3"/>
  <c r="H13" i="3"/>
  <c r="I5" i="3"/>
  <c r="H26" i="3"/>
  <c r="H22" i="3"/>
  <c r="H25" i="3"/>
  <c r="H33" i="3"/>
  <c r="H19" i="3"/>
  <c r="I16" i="3"/>
  <c r="L16" i="3" s="1"/>
  <c r="K18" i="3"/>
  <c r="K10" i="3"/>
  <c r="K5" i="3"/>
  <c r="L5" i="3" s="1"/>
  <c r="Z5" i="3" s="1"/>
  <c r="AA5" i="3" s="1"/>
  <c r="I30" i="3"/>
  <c r="M5" i="3" l="1"/>
  <c r="K11" i="3"/>
  <c r="I9" i="3"/>
  <c r="H7" i="3"/>
  <c r="H8" i="3"/>
  <c r="H10" i="3"/>
  <c r="I14" i="3"/>
  <c r="I12" i="3"/>
  <c r="K7" i="3"/>
  <c r="L7" i="3" s="1"/>
  <c r="Z7" i="3" s="1"/>
  <c r="AA7" i="3" s="1"/>
  <c r="K22" i="3"/>
  <c r="I29" i="3"/>
  <c r="M19" i="3"/>
  <c r="I7" i="3"/>
  <c r="H6" i="3"/>
  <c r="H15" i="3"/>
  <c r="K29" i="3"/>
  <c r="L29" i="3" s="1"/>
  <c r="Z29" i="3" s="1"/>
  <c r="AA29" i="3" s="1"/>
  <c r="I32" i="3"/>
  <c r="H31" i="3"/>
  <c r="K13" i="3"/>
  <c r="H32" i="3"/>
  <c r="I10" i="3"/>
  <c r="M10" i="3" s="1"/>
  <c r="I8" i="3"/>
  <c r="M8" i="3" s="1"/>
  <c r="K24" i="3"/>
  <c r="M26" i="3"/>
  <c r="I33" i="3"/>
  <c r="M33" i="3" s="1"/>
  <c r="K15" i="3"/>
  <c r="L15" i="3" s="1"/>
  <c r="Z15" i="3" s="1"/>
  <c r="AA15" i="3" s="1"/>
  <c r="H16" i="3"/>
  <c r="H9" i="3"/>
  <c r="H12" i="3"/>
  <c r="I11" i="3"/>
  <c r="M11" i="3" s="1"/>
  <c r="I18" i="3"/>
  <c r="M18" i="3" s="1"/>
  <c r="I6" i="3"/>
  <c r="M6" i="3" s="1"/>
  <c r="K9" i="3"/>
  <c r="I25" i="3"/>
  <c r="K30" i="3"/>
  <c r="M30" i="3" s="1"/>
  <c r="K14" i="3"/>
  <c r="H27" i="3"/>
  <c r="H20" i="3"/>
  <c r="H21" i="3"/>
  <c r="I13" i="3"/>
  <c r="I17" i="3"/>
  <c r="I28" i="3"/>
  <c r="L28" i="3" s="1"/>
  <c r="Z28" i="3" s="1"/>
  <c r="AA28" i="3" s="1"/>
  <c r="K12" i="3"/>
  <c r="K25" i="3"/>
  <c r="L25" i="3" s="1"/>
  <c r="K32" i="3"/>
  <c r="I31" i="3"/>
  <c r="L31" i="3" s="1"/>
  <c r="Z31" i="3" s="1"/>
  <c r="AA31" i="3" s="1"/>
  <c r="J17" i="12"/>
  <c r="K17" i="3"/>
  <c r="M17" i="3" s="1"/>
  <c r="H30" i="3"/>
  <c r="H17" i="3"/>
  <c r="I24" i="3"/>
  <c r="K34" i="3"/>
  <c r="K23" i="3"/>
  <c r="I9" i="12"/>
  <c r="I34" i="3"/>
  <c r="H34" i="3"/>
  <c r="I23" i="3"/>
  <c r="H23" i="3"/>
  <c r="I22" i="3"/>
  <c r="M22" i="3" s="1"/>
  <c r="H24" i="3"/>
  <c r="H29" i="3"/>
  <c r="H11" i="3"/>
  <c r="I4" i="3"/>
  <c r="I20" i="3"/>
  <c r="H28" i="3"/>
  <c r="H4" i="3"/>
  <c r="H5" i="3"/>
  <c r="H14" i="3"/>
  <c r="I21" i="3"/>
  <c r="M21" i="3" s="1"/>
  <c r="K4" i="3"/>
  <c r="K20" i="3"/>
  <c r="K27" i="3"/>
  <c r="L27" i="3" s="1"/>
  <c r="Z27" i="3" s="1"/>
  <c r="AA27" i="3" s="1"/>
  <c r="L21" i="3"/>
  <c r="M13" i="3"/>
  <c r="M31" i="3"/>
  <c r="M24" i="3"/>
  <c r="M32" i="3"/>
  <c r="Z25" i="3"/>
  <c r="AA25" i="3" s="1"/>
  <c r="Z26" i="3"/>
  <c r="AA26" i="3" s="1"/>
  <c r="Z4" i="3"/>
  <c r="AA4" i="3" s="1"/>
  <c r="L13" i="3"/>
  <c r="Z13" i="3" s="1"/>
  <c r="AA13" i="3" s="1"/>
  <c r="M12" i="3"/>
  <c r="Z20" i="3"/>
  <c r="AA20" i="3" s="1"/>
  <c r="Z24" i="3"/>
  <c r="AA24" i="3" s="1"/>
  <c r="L30" i="3"/>
  <c r="Z30" i="3" s="1"/>
  <c r="AA30" i="3" s="1"/>
  <c r="M14" i="3"/>
  <c r="M9" i="3"/>
  <c r="M16" i="3"/>
  <c r="M20" i="3" l="1"/>
  <c r="M34" i="3"/>
  <c r="M27" i="3"/>
  <c r="M29" i="3"/>
  <c r="L23" i="3"/>
  <c r="Z23" i="3" s="1"/>
  <c r="AA23" i="3" s="1"/>
  <c r="M15" i="3"/>
  <c r="M4" i="3"/>
  <c r="L33" i="3"/>
  <c r="Z33" i="3" s="1"/>
  <c r="AA33" i="3" s="1"/>
  <c r="L34" i="3"/>
  <c r="Z34" i="3" s="1"/>
  <c r="AA34" i="3" s="1"/>
  <c r="L8" i="3"/>
  <c r="M28" i="3"/>
  <c r="M23" i="3"/>
  <c r="L9" i="3"/>
  <c r="Z9" i="3" s="1"/>
  <c r="AA9" i="3" s="1"/>
  <c r="L17" i="3"/>
  <c r="Z17" i="3" s="1"/>
  <c r="AA17" i="3" s="1"/>
  <c r="L20" i="3"/>
  <c r="M25" i="3"/>
  <c r="L22" i="3"/>
  <c r="Z22" i="3" s="1"/>
  <c r="AA22" i="3" s="1"/>
  <c r="L11" i="3"/>
  <c r="Z11" i="3" s="1"/>
  <c r="AA11" i="3" s="1"/>
  <c r="L32" i="3"/>
  <c r="Z32" i="3" s="1"/>
  <c r="AA32" i="3" s="1"/>
  <c r="L4" i="3"/>
  <c r="M7" i="3"/>
  <c r="L12" i="3"/>
  <c r="L18" i="3"/>
  <c r="Z18" i="3" s="1"/>
  <c r="AA18" i="3" s="1"/>
  <c r="L10" i="3"/>
  <c r="Z10" i="3" s="1"/>
  <c r="AA10" i="3" s="1"/>
  <c r="L24" i="3"/>
  <c r="L14" i="3"/>
  <c r="Z14" i="3" s="1"/>
  <c r="AA14" i="3" s="1"/>
  <c r="L6" i="3"/>
  <c r="Z6" i="3" s="1"/>
  <c r="AA6" i="3" s="1"/>
</calcChain>
</file>

<file path=xl/sharedStrings.xml><?xml version="1.0" encoding="utf-8"?>
<sst xmlns="http://schemas.openxmlformats.org/spreadsheetml/2006/main" count="621" uniqueCount="279">
  <si>
    <t>No</t>
  </si>
  <si>
    <t>Identificación</t>
  </si>
  <si>
    <t>Probabilidad (de que ocurra el riesgo)</t>
  </si>
  <si>
    <t>Impacto 
(si el riesgo sucede)</t>
  </si>
  <si>
    <t>Riesgo Inherente</t>
  </si>
  <si>
    <t>Controles</t>
  </si>
  <si>
    <t>Seguimiento I</t>
  </si>
  <si>
    <t>Seguimiento II</t>
  </si>
  <si>
    <t>Seguimiento III</t>
  </si>
  <si>
    <t>Riesgo</t>
  </si>
  <si>
    <t>Proceso donde se puede materializar el Riesgo</t>
  </si>
  <si>
    <t>Tipo de Riesgo</t>
  </si>
  <si>
    <t>Probabilidad</t>
  </si>
  <si>
    <t>Ocurrencias previas</t>
  </si>
  <si>
    <t>Calificación de la Prob.</t>
  </si>
  <si>
    <t>Niveles para calificar el Impacto</t>
  </si>
  <si>
    <t>Calificación de la Consecuencia</t>
  </si>
  <si>
    <t>Factor de riesgo
(Prob x Cons)</t>
  </si>
  <si>
    <t>Zona de Riesgo</t>
  </si>
  <si>
    <t>Responsable de aplicar el control</t>
  </si>
  <si>
    <t>Impacto</t>
  </si>
  <si>
    <t>Actividades Realizadas</t>
  </si>
  <si>
    <t>% de avance en la implementacion de la accion del Control</t>
  </si>
  <si>
    <t>Alta</t>
  </si>
  <si>
    <t>Procesos</t>
  </si>
  <si>
    <t>Probabilidad2</t>
  </si>
  <si>
    <t>Ocurrencias</t>
  </si>
  <si>
    <t>Potencial</t>
  </si>
  <si>
    <t>Columna2</t>
  </si>
  <si>
    <t>Violación</t>
  </si>
  <si>
    <t>Columna3</t>
  </si>
  <si>
    <t>Costo de correción</t>
  </si>
  <si>
    <t>Columna4</t>
  </si>
  <si>
    <t>Reputación/Imagen R</t>
  </si>
  <si>
    <t>Columna5</t>
  </si>
  <si>
    <t>Costo Oportunidad</t>
  </si>
  <si>
    <t>Columna6</t>
  </si>
  <si>
    <t>Reputación/Imagen O</t>
  </si>
  <si>
    <t>Score</t>
  </si>
  <si>
    <t>Éxito</t>
  </si>
  <si>
    <t>Objetivos de Calidad</t>
  </si>
  <si>
    <t>Positivos</t>
  </si>
  <si>
    <t>Negativos</t>
  </si>
  <si>
    <t>Rara vez / No Aplica</t>
  </si>
  <si>
    <t>No se ha producido en los últimos 5 años</t>
  </si>
  <si>
    <t>Insignificante / No Aplica</t>
  </si>
  <si>
    <t>Corrupción</t>
  </si>
  <si>
    <t>Improbable/Poco probable que ocurra</t>
  </si>
  <si>
    <t>Se ha producido al menos de una vez en los últimos 5 años.</t>
  </si>
  <si>
    <t>Menor</t>
  </si>
  <si>
    <t>Posible que ocurra</t>
  </si>
  <si>
    <t>Se ha producido en los últimos 2 años.</t>
  </si>
  <si>
    <t>Moderado</t>
  </si>
  <si>
    <t>Baja</t>
  </si>
  <si>
    <t>Probable que ocurra</t>
  </si>
  <si>
    <t>Se ha producido al menos de una vez en los últimos 2  años.</t>
  </si>
  <si>
    <t>Mayor / Alto</t>
  </si>
  <si>
    <t>Es casi seguro que ocurra</t>
  </si>
  <si>
    <t>Se ha producido mas de una vez en el  año.</t>
  </si>
  <si>
    <t>Catastrófico / Muy alto</t>
  </si>
  <si>
    <r>
      <t>PROBABILIDAD</t>
    </r>
    <r>
      <rPr>
        <sz val="10"/>
        <color rgb="FF000000"/>
        <rFont val="Arial"/>
        <family val="2"/>
      </rPr>
      <t xml:space="preserve"> </t>
    </r>
  </si>
  <si>
    <r>
      <t>IMPACTO</t>
    </r>
    <r>
      <rPr>
        <sz val="10"/>
        <color rgb="FF000000"/>
        <rFont val="Arial"/>
        <family val="2"/>
      </rPr>
      <t xml:space="preserve"> </t>
    </r>
  </si>
  <si>
    <t xml:space="preserve">1 - Insignificante </t>
  </si>
  <si>
    <t xml:space="preserve">2 - Menor </t>
  </si>
  <si>
    <t xml:space="preserve">3 - Moderado </t>
  </si>
  <si>
    <t xml:space="preserve">4 - Mayor  </t>
  </si>
  <si>
    <t xml:space="preserve">5 - Catastrófico  </t>
  </si>
  <si>
    <t xml:space="preserve">1 - Rara Vez </t>
  </si>
  <si>
    <r>
      <t>B</t>
    </r>
    <r>
      <rPr>
        <sz val="10"/>
        <color rgb="FF000000"/>
        <rFont val="Arial"/>
        <family val="2"/>
      </rPr>
      <t xml:space="preserve"> </t>
    </r>
  </si>
  <si>
    <r>
      <t>M</t>
    </r>
    <r>
      <rPr>
        <sz val="10"/>
        <color rgb="FF000000"/>
        <rFont val="Arial"/>
        <family val="2"/>
      </rPr>
      <t xml:space="preserve"> </t>
    </r>
  </si>
  <si>
    <r>
      <t>A</t>
    </r>
    <r>
      <rPr>
        <sz val="10"/>
        <color rgb="FF000000"/>
        <rFont val="Arial"/>
        <family val="2"/>
      </rPr>
      <t xml:space="preserve"> </t>
    </r>
  </si>
  <si>
    <t xml:space="preserve">2 - Improbable </t>
  </si>
  <si>
    <r>
      <t>E</t>
    </r>
    <r>
      <rPr>
        <sz val="10"/>
        <color rgb="FF000000"/>
        <rFont val="Arial"/>
        <family val="2"/>
      </rPr>
      <t xml:space="preserve"> </t>
    </r>
  </si>
  <si>
    <t>Extrema</t>
  </si>
  <si>
    <t xml:space="preserve">3 - Posible  </t>
  </si>
  <si>
    <t>Moderada</t>
  </si>
  <si>
    <t xml:space="preserve">4 - Probable </t>
  </si>
  <si>
    <t xml:space="preserve">PROBABILIDAD </t>
  </si>
  <si>
    <t xml:space="preserve">IMPACTO </t>
  </si>
  <si>
    <t>Zona</t>
  </si>
  <si>
    <t>Consolidado</t>
  </si>
  <si>
    <t>Respuesta</t>
  </si>
  <si>
    <t xml:space="preserve">Factor de riesgo despúes de Mitigar </t>
  </si>
  <si>
    <t>Nivel</t>
  </si>
  <si>
    <t>Calificacion</t>
  </si>
  <si>
    <t>Impacto (consecuencias) Cualitativo</t>
  </si>
  <si>
    <t>Insignificante</t>
  </si>
  <si>
    <t>-No hay interrupción de las operaciones de la entidad.</t>
  </si>
  <si>
    <t>-No se generan sanciones económicas o administrativas.</t>
  </si>
  <si>
    <t>-No se afecta la imagen institucional de forma significativa.</t>
  </si>
  <si>
    <t>-Interrupción de las operaciones de la Entidad por algunas horas.</t>
  </si>
  <si>
    <t>-Reclamacionesoquejasdelosusuariosqueimplicaninvestigacionesinternasdisciplinarias.</t>
  </si>
  <si>
    <t>-Imageninstitucionalafectadalocalmenteporretrasosenlaprestacióndelservicioalosusuariosociudadanos.</t>
  </si>
  <si>
    <t>-Interrupción de las operaciones de la Entidad por un(1)día.</t>
  </si>
  <si>
    <t>-Reclamacionesoquejasdelosusuariosquepodríanimplicarunadenunciaantelosentesreguladoresounademandadelargoalcanceparalaentidad.</t>
  </si>
  <si>
    <t>-Inoportunidadenlainformaciónocasionandoretrasosenlaatenciónalosusuarios.</t>
  </si>
  <si>
    <t>-Reproceso de actividades y aumento de carga operativa.</t>
  </si>
  <si>
    <t>-Imageninstitucionalafectadaenelordennacionaloregionalporretrasosenlaprestacióndelservicioalosusuariosociudadanos.</t>
  </si>
  <si>
    <t>-Investigaciones penales, fiscales o disciplinarias.</t>
  </si>
  <si>
    <t>Mayor</t>
  </si>
  <si>
    <t>-Interrupción de las operaciones de la Entidad por más de dos(2)días.</t>
  </si>
  <si>
    <t>-Pérdidadeinformacióncríticaquepuedeserrecuperadadeformaparcialoincompleta.</t>
  </si>
  <si>
    <t>-Sanción por parte del ente de control u  otro ente regulador.</t>
  </si>
  <si>
    <t>-Incumplimientoenlasmetasyobjetivosinstitucionalesafectandoelcumplimientoenlasmetasdegobierno.</t>
  </si>
  <si>
    <t>-Imageninstitucionalafectadaenelordennacionaloregionalporincumplimientosenlaprestacióndelservicioalosusuariosociudadanos.</t>
  </si>
  <si>
    <t>Catastrófico</t>
  </si>
  <si>
    <t>-Interrupción de las operaciones de la Entidad por más de cinco (5) días.</t>
  </si>
  <si>
    <t>-Intervención por parte de un ente de control u otro ente regulador.</t>
  </si>
  <si>
    <t>-Pérdida de Información crítica para la entidad que no se puede recuperar.</t>
  </si>
  <si>
    <t>- Incumplimientoenlasmetasyobjetivosinstitucionalesafectandodeformagravelaejecuciónpresupuestal.</t>
  </si>
  <si>
    <t>-Imageninstitucionalafectadaenelordennacionaloregionalporactosohechosdecorrupcióncomprobados.</t>
  </si>
  <si>
    <t>RIESGOS</t>
  </si>
  <si>
    <t>5 - Casi Seguro</t>
  </si>
  <si>
    <t>Operativo</t>
  </si>
  <si>
    <t>¿Existe un responsable asignado a la ejecución del control?</t>
  </si>
  <si>
    <t>¿El responsable tiene la autoridad y adecuada segregación de funciones en la ejecución del control?</t>
  </si>
  <si>
    <t>¿La oportunidad en que se ejecuta el control ayuda a prevenir la mitigación del riesgo o a detectar la materialización del riesgo de manera oportuna?</t>
  </si>
  <si>
    <t>¿La fuente de información que se utiliza en el desarrollo del control es información confiable que permita mitigar el riesgo?</t>
  </si>
  <si>
    <t>¿Las observaciones, desviaciones o diferencias identificadas como resultados de la ejecución del control son investigadas y rersueltas de manera oportuna?</t>
  </si>
  <si>
    <t>Criterios Evaluacion Controles</t>
  </si>
  <si>
    <t>Valoracion Controles</t>
  </si>
  <si>
    <t xml:space="preserve">Valoracion Controles </t>
  </si>
  <si>
    <t>Valoracion Control</t>
  </si>
  <si>
    <t>Planeación institucional</t>
  </si>
  <si>
    <t>Participación ciudadana</t>
  </si>
  <si>
    <t>Auditorias</t>
  </si>
  <si>
    <t>Administrativo sancionatorio</t>
  </si>
  <si>
    <t>Responsabilidad fiscal</t>
  </si>
  <si>
    <t>Jurisdicción coactiva</t>
  </si>
  <si>
    <t>Talento humano</t>
  </si>
  <si>
    <t>Gestión financiera</t>
  </si>
  <si>
    <t>Adquisición de bienes y servicios</t>
  </si>
  <si>
    <t>Infraestructura</t>
  </si>
  <si>
    <t>Gestión documental</t>
  </si>
  <si>
    <t>Gestión jurídica</t>
  </si>
  <si>
    <t>Evaluación y Mejora Institucional</t>
  </si>
  <si>
    <t>Responsable</t>
  </si>
  <si>
    <t>Contralor</t>
  </si>
  <si>
    <t>Directivos</t>
  </si>
  <si>
    <t>Servidor Publico del Proceso</t>
  </si>
  <si>
    <t>Todos los Procesos</t>
  </si>
  <si>
    <t>Procesos Misionales</t>
  </si>
  <si>
    <t>Lider del Proceso</t>
  </si>
  <si>
    <t>Todos los Servidores Publicos</t>
  </si>
  <si>
    <t>¿Las actividades que se desarrollan en el control realmente buscan por si sola prevenir o detectar las causas que originan el riesgo ?</t>
  </si>
  <si>
    <t>¿Se deja evidencia o rastro de la ejecución del control, que permita a cualquier tercero con la evidencia, llegar a la misma conclusión?</t>
  </si>
  <si>
    <t>Riesgo Residual</t>
  </si>
  <si>
    <t>1 - Rara vez / No Aplica</t>
  </si>
  <si>
    <t>5 - Catastrófico / Muy alto</t>
  </si>
  <si>
    <t>Incumplimiento de las políticas, planes, programas y proyectos formulados y adoptados por  la entidad.</t>
  </si>
  <si>
    <t>4 - Mayor / Alto</t>
  </si>
  <si>
    <t>Incumplimiento del PGA</t>
  </si>
  <si>
    <t>2 - Improbable/Poco probable que ocurra</t>
  </si>
  <si>
    <t>3 - Moderado</t>
  </si>
  <si>
    <t>2 - Menor</t>
  </si>
  <si>
    <t>1. Formulación y ejecución del PGA y al cronograma.              2. Seguimiento al cumplimiento del Plan de Auditoria.                3. Realizar modificaciones al Plan de acuerdo a las necesidades que se vayan presentando.</t>
  </si>
  <si>
    <t>Inoportunidad en la entrega de la información contable a los entes de control y a las entidades encargadas de consolidar la información contable.</t>
  </si>
  <si>
    <t>Mala destinación de los fondos de la caja menor</t>
  </si>
  <si>
    <t>3 - Posible que ocurra</t>
  </si>
  <si>
    <t>1. Realizar seguimiento a cronograma, previo al vencimiento de la fecha de entrega de la información contable solicitada.</t>
  </si>
  <si>
    <t>Inoportunidad en la atención permanente de los procesos judiciales notificados.</t>
  </si>
  <si>
    <t>1. Responder oportunamente y dentro del termino legal todas las demandas que se presenten en contra de la entidad.                                                 2. Hacer control periódico de los procesos en curso para reasignar los procesos a otros apoderados.</t>
  </si>
  <si>
    <t>4 - Probable que ocurra</t>
  </si>
  <si>
    <t>Perdida de Información contenida en los servidores</t>
  </si>
  <si>
    <t>Problemas de conectividad</t>
  </si>
  <si>
    <t>1. Se realizan copias de seguridad (Backup)en medio externos.                                  2. Cronograma de mantenimiento preventivo a  servidores</t>
  </si>
  <si>
    <t>1. Realizar mantenimientos y monitoreo  a la red lógica y fisica.</t>
  </si>
  <si>
    <t>Evaluación, análisis y mejora</t>
  </si>
  <si>
    <t>Presentación extemporanea de los informes de control interno ante las partes interesadas.</t>
  </si>
  <si>
    <t>Realizar actividades de promocion del control social</t>
  </si>
  <si>
    <t>Afectación a los principios de auditoría</t>
  </si>
  <si>
    <t>Bajas competencias en el equipo auditor</t>
  </si>
  <si>
    <t>1. Capacitacion del equipo auditor 2. Evaluacion y  Retroalimentacion oportuna del equipo auditor.</t>
  </si>
  <si>
    <t>Incumplimiento de la normatividad aplicable</t>
  </si>
  <si>
    <t>Manipulacion inadecuada de los documentos que hacen parte de los expedientes.</t>
  </si>
  <si>
    <t>Deficiente desempeño laboral respecto al incumplimiento de funciones y objetivos por parte de cada uno de los funcionarios</t>
  </si>
  <si>
    <t>El incumplimiento total o parcial del contrato (imprevisible)</t>
  </si>
  <si>
    <t>Celebracion indebida de Contrato</t>
  </si>
  <si>
    <t>Disposiciones establecidas en los pliegos de condiciones que permiten a los participantes direccionar los procesos hacia un grupo en particular</t>
  </si>
  <si>
    <t>Concusión,  Cohecho, Tráfico de Influencias</t>
  </si>
  <si>
    <t xml:space="preserve">Daño parcial o total y deterioro de los muebles e inmuebles de la Entidad </t>
  </si>
  <si>
    <t>Deficiente  evaluación al Sistema de Control Interno y SGC de la Contraloria.</t>
  </si>
  <si>
    <t>Gestión Documental</t>
  </si>
  <si>
    <t>Oportunidad</t>
  </si>
  <si>
    <t>Responsable de Seguimiento a la Oportunidad</t>
  </si>
  <si>
    <t>Plan de Persecucion de Oportunidades</t>
  </si>
  <si>
    <t>Zona de Oportunidad</t>
  </si>
  <si>
    <t>Proceso donde se puede materializar la oportunidad</t>
  </si>
  <si>
    <t>Causas</t>
  </si>
  <si>
    <t>Consecuencias</t>
  </si>
  <si>
    <t>No cumplimiento de los indicadores planteados</t>
  </si>
  <si>
    <t>Falta de socializacion de los planes, programas y proyectos a todo el personal</t>
  </si>
  <si>
    <t>Desconocimiento de la normas aplicables</t>
  </si>
  <si>
    <t>Falta de Capacitacion</t>
  </si>
  <si>
    <t>Incumpliemiento del PGA</t>
  </si>
  <si>
    <t>No tener Codigo de Etica del Auditor</t>
  </si>
  <si>
    <t>Auditorias no confiables</t>
  </si>
  <si>
    <t>Falta de socializacion de de las nuevas normativas</t>
  </si>
  <si>
    <t>Mala ejecucion en la auditorias</t>
  </si>
  <si>
    <t>Mala Planeacion del PGA</t>
  </si>
  <si>
    <t>Incumplimiento de los indicadores de auditoria</t>
  </si>
  <si>
    <t>Falta de actualiacion y socializacion de la matriz de requisitos legales</t>
  </si>
  <si>
    <t>Errores en los procesos sancionatorios</t>
  </si>
  <si>
    <t>Errores en los procesos de responsabilidad fiscal</t>
  </si>
  <si>
    <t>Falta de seguridad y aplicación de los proncipios de gestion documental</t>
  </si>
  <si>
    <t>Induccion al  error en los procesos de RF y posibles sanciones a futuro para la Entidad.</t>
  </si>
  <si>
    <t>Errores en los procesos de Jurisdicion Coactiva</t>
  </si>
  <si>
    <t>Falta de induccion y renduccion</t>
  </si>
  <si>
    <t>Incumplimiento de Planes , programas y proyectos de la CDSAI</t>
  </si>
  <si>
    <t>Falta de diagnostico</t>
  </si>
  <si>
    <t>Personal desmotivado</t>
  </si>
  <si>
    <t>Mala Planeacion Contractual</t>
  </si>
  <si>
    <t>Posible detrimento para la CDSAI</t>
  </si>
  <si>
    <t>Manipulacion de requisitos</t>
  </si>
  <si>
    <t>Sanciones de tipo legal para la CDSAI</t>
  </si>
  <si>
    <t>Baja conectividad</t>
  </si>
  <si>
    <t>No cumplimiento de la planeacion contractual</t>
  </si>
  <si>
    <t>Falta de codigo de etica y buen gobierno</t>
  </si>
  <si>
    <t>Mala planeacion financiera</t>
  </si>
  <si>
    <t>Mala ejecucion del presupuesto</t>
  </si>
  <si>
    <t>Perdida de la memoria historica de la Entidad</t>
  </si>
  <si>
    <t>Represamiento de procesos</t>
  </si>
  <si>
    <t xml:space="preserve">Debil defensa Judicial </t>
  </si>
  <si>
    <t>No contar con Plan de mantenimiento</t>
  </si>
  <si>
    <t>Detrimiento para la Entidad</t>
  </si>
  <si>
    <t>Incuplimiento de la norma aplicable</t>
  </si>
  <si>
    <t>Balance general desactualizado</t>
  </si>
  <si>
    <t>No hay plan de contigencia informatica</t>
  </si>
  <si>
    <t>No cumplimiento de las funciones de la Entidad</t>
  </si>
  <si>
    <t>Operador deficiente</t>
  </si>
  <si>
    <t>No contar con un SCI fortalecido</t>
  </si>
  <si>
    <t>Seguridad Digital</t>
  </si>
  <si>
    <t>Deficiencias metodológicas en la planeación,ejecución, seguimiento y evaluacion  de las auditorías</t>
  </si>
  <si>
    <t xml:space="preserve">1. Actualizar y aplicar el procedimiento de auditorias  2. Realizar seguimiento y evaluacion trimestral al programa de auditoria. </t>
  </si>
  <si>
    <t>Incumplimiento en las actividades de promocion de los mecanismos de participacion ciudadana</t>
  </si>
  <si>
    <t xml:space="preserve">1. Seguimientos Trimestrales a los Indicadores de Planes, programas y proyectos a través del plan de acción.                       </t>
  </si>
  <si>
    <t xml:space="preserve">1. Numerar y foliar los documentos del expediente  </t>
  </si>
  <si>
    <t>1. Procedimiento de Auditorias Internas; en el cual se plantea la formulacion del Programa Anual de Auditorias Internas y se establecen las fechas de los informes a entregar y su cronograma de Informes.         2. Comunicaciones a los responsables para la entrega de información</t>
  </si>
  <si>
    <t>1. Desarrollo del plan de auditorías internas de gestión.      2. Seguimiento a las acciones de mejora como resultado de las auditorías internas de gestión.</t>
  </si>
  <si>
    <t>1- Cumplimiento de lista de verificación de requisitos para las diferentes modalidades de contratación.</t>
  </si>
  <si>
    <t>Fallas tecnicas en la disponibilidad de la plataforma Secop I. En cuanto  a la presentación de ofertas, manifestación de interés, observaciones o subsanaciones, aprobación de garantías, publicación de respuestas a las observaciones, publicación de pliegos definitivos o borrador, elaboración o aplicación de adendas, firma de contratos, entre otras.</t>
  </si>
  <si>
    <t>Daños en los equipos de Computo.</t>
  </si>
  <si>
    <t>Falta de Mantenimientos periodicos a los equipos de Computo</t>
  </si>
  <si>
    <t>Retraso en las labores de la Entidad</t>
  </si>
  <si>
    <t>1. Realizar mantenimiento periodico a los equipos</t>
  </si>
  <si>
    <t>1. seguimiento y evaluacion del PIC</t>
  </si>
  <si>
    <t>Inadecuada planeación y ejecución de los planes de bienestar y SST</t>
  </si>
  <si>
    <t xml:space="preserve">1. Seguimiento, medición, analisis y evaluación del Plan de Bienestar  y el SST. </t>
  </si>
  <si>
    <t>Afectar rubros presupuestales con compromisos que no correspondan con el objeto del gasto, violando el Principio de Especialización Presupuestal.</t>
  </si>
  <si>
    <t>1. Evaluación periódica de la ejecución presupuestal, igualmente revisar las expedicion de los CDP y Comparar con los registros Presupuestales expedidos.</t>
  </si>
  <si>
    <t>1. Realizar Arqueos bimestrales a la caja menor.</t>
  </si>
  <si>
    <t>Deterioro de los documentos y archivos de gestión e históricos.</t>
  </si>
  <si>
    <t xml:space="preserve">1. Implementación del Programa de Gestión Documental. </t>
  </si>
  <si>
    <t>1. Constitución de pólizas para amparar los bienes       2.Revisión por parte del líder del proceso de los planes de mantenimiento preventivo de bienes (Ejecución y seguimiento del Plan de Mantenimiento.)</t>
  </si>
  <si>
    <t>Desactualización del Inventario de Bienes Muebles e Inmuebles de la Contraloria.</t>
  </si>
  <si>
    <t xml:space="preserve">1. Revisión y actualizacion del inventario de Bienes muebles e inmuebles. </t>
  </si>
  <si>
    <t>Realizar pagos sin los debidos soportes.</t>
  </si>
  <si>
    <t>Detrimento para la Entidad</t>
  </si>
  <si>
    <t>1.Revisar y actualizar la lista de chequeo para los pagos.</t>
  </si>
  <si>
    <t>Periodicidad</t>
  </si>
  <si>
    <t>Mensual</t>
  </si>
  <si>
    <t>Bimestral</t>
  </si>
  <si>
    <t>Trimestral</t>
  </si>
  <si>
    <t>Cuatrimestral</t>
  </si>
  <si>
    <t>Semestral</t>
  </si>
  <si>
    <t>Anual</t>
  </si>
  <si>
    <t>% de avance en la implementacion de la accion del Control ( Manual)</t>
  </si>
  <si>
    <t>Aparicion del COVID 19</t>
  </si>
  <si>
    <t>Decalratoria de Pandemia y cuarentena por el COVID 19</t>
  </si>
  <si>
    <t>No ejercer las funciones constitucionales de Control Fiscal</t>
  </si>
  <si>
    <t>Estrategias de Teletrabajo</t>
  </si>
  <si>
    <t>1. Aclarar los requisitos, requerimientos , especificaciones y productos del contrato.                        2. Incluir garantias en los contratos que la Ley estipule que son exigibles .   3. Correcta identificacion de los riesgos en los estudios previos</t>
  </si>
  <si>
    <t>1. Coordinar con el proceso encargado la realizacion de actividades de socializacion del Codigo de Etica</t>
  </si>
  <si>
    <t xml:space="preserve">Mensual y Semestral </t>
  </si>
  <si>
    <t xml:space="preserve">1.Establecer estrategias de solidez en la etapa de planeacion mediante el fortalecimiento de la elaboración de estudios de mercado a través de la pluralidad de Proveedores que participen en el mismo, de acuerdo con las características del bien y/o servicio que se pretende adquirir. 2. Lista de chequeo de requisitos para contratar                    </t>
  </si>
  <si>
    <t>1. Adoptar protocolos de indisponibilidad de la plataforma con la finalidad de fortalecer los procesos y solucionar los inconvenientes técnicos que se puedan llegar a presentar en el SECOP .</t>
  </si>
  <si>
    <t>Dilingenciamiento completo de los formatos de impedimentos</t>
  </si>
  <si>
    <t>RIESGOS DE CORRUPCIÓN 2021</t>
  </si>
  <si>
    <t xml:space="preserve">1. Mantener actualizado el normograma  2. Seguimiento,verificacion, analisis y evaluacion  del Normograma  3. Socializacion del Normograma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</si>
</sst>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.5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F2DF"/>
        <bgColor rgb="FFFDF2DF"/>
      </patternFill>
    </fill>
    <fill>
      <patternFill patternType="solid">
        <fgColor rgb="FFE6E6E6"/>
        <bgColor rgb="FFE6E6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00FF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F6600"/>
      </patternFill>
    </fill>
    <fill>
      <patternFill patternType="solid">
        <fgColor rgb="FFFFFF00"/>
        <bgColor rgb="FF00FF00"/>
      </patternFill>
    </fill>
    <fill>
      <patternFill patternType="solid">
        <fgColor rgb="FFFF6600"/>
        <bgColor rgb="FFFFFF00"/>
      </patternFill>
    </fill>
    <fill>
      <patternFill patternType="solid">
        <fgColor rgb="FF00FF00"/>
        <bgColor rgb="FFFFFF00"/>
      </patternFill>
    </fill>
    <fill>
      <patternFill patternType="solid">
        <fgColor rgb="FF00FF00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FF66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2"/>
    <xf numFmtId="0" fontId="1" fillId="0" borderId="2"/>
    <xf numFmtId="0" fontId="17" fillId="0" borderId="2"/>
    <xf numFmtId="0" fontId="17" fillId="0" borderId="2"/>
    <xf numFmtId="0" fontId="17" fillId="0" borderId="2"/>
    <xf numFmtId="0" fontId="17" fillId="0" borderId="2"/>
    <xf numFmtId="0" fontId="17" fillId="0" borderId="2"/>
  </cellStyleXfs>
  <cellXfs count="119">
    <xf numFmtId="0" fontId="0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0" xfId="0" applyFont="1"/>
    <xf numFmtId="0" fontId="9" fillId="7" borderId="3" xfId="0" applyFont="1" applyFill="1" applyBorder="1" applyAlignment="1">
      <alignment horizontal="center" vertical="center" wrapText="1" readingOrder="1"/>
    </xf>
    <xf numFmtId="0" fontId="9" fillId="8" borderId="3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9" borderId="3" xfId="0" applyFont="1" applyFill="1" applyBorder="1" applyAlignment="1">
      <alignment horizontal="center" vertical="center" wrapText="1" readingOrder="1"/>
    </xf>
    <xf numFmtId="0" fontId="0" fillId="0" borderId="0" xfId="0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5" fillId="11" borderId="6" xfId="1" applyFont="1" applyFill="1" applyBorder="1" applyAlignment="1">
      <alignment vertical="center" wrapText="1" readingOrder="1"/>
    </xf>
    <xf numFmtId="0" fontId="15" fillId="12" borderId="6" xfId="1" applyFont="1" applyFill="1" applyBorder="1" applyAlignment="1">
      <alignment horizontal="center" vertical="center" wrapText="1" readingOrder="1"/>
    </xf>
    <xf numFmtId="0" fontId="15" fillId="11" borderId="14" xfId="1" applyFont="1" applyFill="1" applyBorder="1" applyAlignment="1">
      <alignment vertical="center" wrapText="1" readingOrder="1"/>
    </xf>
    <xf numFmtId="0" fontId="15" fillId="12" borderId="6" xfId="1" applyFont="1" applyFill="1" applyBorder="1" applyAlignment="1">
      <alignment horizontal="justify" vertical="center" wrapText="1" readingOrder="1"/>
    </xf>
    <xf numFmtId="0" fontId="15" fillId="12" borderId="6" xfId="1" applyFont="1" applyFill="1" applyBorder="1" applyAlignment="1">
      <alignment horizontal="left" vertical="center" wrapText="1" readingOrder="1"/>
    </xf>
    <xf numFmtId="0" fontId="14" fillId="0" borderId="6" xfId="1" applyBorder="1"/>
    <xf numFmtId="0" fontId="14" fillId="0" borderId="2" xfId="1"/>
    <xf numFmtId="0" fontId="10" fillId="0" borderId="2" xfId="0" applyFont="1" applyFill="1" applyBorder="1"/>
    <xf numFmtId="0" fontId="9" fillId="0" borderId="2" xfId="0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0" fontId="9" fillId="13" borderId="6" xfId="1" applyFont="1" applyFill="1" applyBorder="1" applyAlignment="1">
      <alignment horizontal="center" vertical="center" wrapText="1" readingOrder="1"/>
    </xf>
    <xf numFmtId="0" fontId="9" fillId="14" borderId="6" xfId="1" applyFont="1" applyFill="1" applyBorder="1" applyAlignment="1">
      <alignment horizontal="center" vertical="center" wrapText="1" readingOrder="1"/>
    </xf>
    <xf numFmtId="0" fontId="9" fillId="15" borderId="6" xfId="1" applyFont="1" applyFill="1" applyBorder="1" applyAlignment="1">
      <alignment horizontal="center" vertical="center" wrapText="1" readingOrder="1"/>
    </xf>
    <xf numFmtId="0" fontId="9" fillId="16" borderId="6" xfId="1" applyFont="1" applyFill="1" applyBorder="1" applyAlignment="1">
      <alignment horizontal="center" vertical="center" wrapText="1" readingOrder="1"/>
    </xf>
    <xf numFmtId="0" fontId="8" fillId="27" borderId="15" xfId="0" applyFont="1" applyFill="1" applyBorder="1" applyAlignment="1" applyProtection="1">
      <alignment vertical="center"/>
      <protection locked="0"/>
    </xf>
    <xf numFmtId="0" fontId="17" fillId="0" borderId="0" xfId="0" applyFont="1" applyAlignment="1"/>
    <xf numFmtId="0" fontId="9" fillId="28" borderId="2" xfId="0" applyFont="1" applyFill="1" applyBorder="1" applyAlignment="1">
      <alignment horizontal="center" vertical="center" wrapText="1" readingOrder="1"/>
    </xf>
    <xf numFmtId="0" fontId="9" fillId="6" borderId="4" xfId="0" applyFont="1" applyFill="1" applyBorder="1" applyAlignment="1">
      <alignment horizontal="left" vertical="center" wrapText="1" readingOrder="1"/>
    </xf>
    <xf numFmtId="0" fontId="9" fillId="6" borderId="6" xfId="0" applyFont="1" applyFill="1" applyBorder="1" applyAlignment="1">
      <alignment horizontal="center" vertical="center" wrapText="1" readingOrder="1"/>
    </xf>
    <xf numFmtId="0" fontId="9" fillId="17" borderId="6" xfId="0" applyFont="1" applyFill="1" applyBorder="1" applyAlignment="1">
      <alignment horizontal="center" vertical="center" wrapText="1" readingOrder="1"/>
    </xf>
    <xf numFmtId="0" fontId="9" fillId="18" borderId="6" xfId="0" applyFont="1" applyFill="1" applyBorder="1" applyAlignment="1">
      <alignment horizontal="center" vertical="center" wrapText="1" readingOrder="1"/>
    </xf>
    <xf numFmtId="0" fontId="9" fillId="19" borderId="6" xfId="0" applyFont="1" applyFill="1" applyBorder="1" applyAlignment="1">
      <alignment horizontal="center" vertical="center" wrapText="1" readingOrder="1"/>
    </xf>
    <xf numFmtId="0" fontId="9" fillId="20" borderId="6" xfId="0" applyFont="1" applyFill="1" applyBorder="1" applyAlignment="1">
      <alignment horizontal="center" vertical="center" wrapText="1" readingOrder="1"/>
    </xf>
    <xf numFmtId="0" fontId="9" fillId="21" borderId="6" xfId="0" applyFont="1" applyFill="1" applyBorder="1" applyAlignment="1">
      <alignment horizontal="center" vertical="center" wrapText="1" readingOrder="1"/>
    </xf>
    <xf numFmtId="0" fontId="9" fillId="9" borderId="6" xfId="0" applyFont="1" applyFill="1" applyBorder="1" applyAlignment="1">
      <alignment horizontal="center" vertical="center" wrapText="1" readingOrder="1"/>
    </xf>
    <xf numFmtId="0" fontId="9" fillId="8" borderId="6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horizontal="center" vertical="center" wrapText="1" readingOrder="1"/>
    </xf>
    <xf numFmtId="0" fontId="9" fillId="7" borderId="6" xfId="0" applyFont="1" applyFill="1" applyBorder="1" applyAlignment="1">
      <alignment horizontal="center" vertical="center" wrapText="1" readingOrder="1"/>
    </xf>
    <xf numFmtId="0" fontId="9" fillId="22" borderId="6" xfId="0" applyFont="1" applyFill="1" applyBorder="1" applyAlignment="1">
      <alignment horizontal="center" vertical="center" wrapText="1" readingOrder="1"/>
    </xf>
    <xf numFmtId="0" fontId="9" fillId="23" borderId="6" xfId="0" applyFont="1" applyFill="1" applyBorder="1" applyAlignment="1">
      <alignment horizontal="center" vertical="center" wrapText="1" readingOrder="1"/>
    </xf>
    <xf numFmtId="0" fontId="9" fillId="24" borderId="6" xfId="0" applyFont="1" applyFill="1" applyBorder="1" applyAlignment="1">
      <alignment horizontal="center" vertical="center" wrapText="1" readingOrder="1"/>
    </xf>
    <xf numFmtId="0" fontId="9" fillId="25" borderId="6" xfId="0" applyFont="1" applyFill="1" applyBorder="1" applyAlignment="1">
      <alignment horizontal="center" vertical="center" wrapText="1" readingOrder="1"/>
    </xf>
    <xf numFmtId="0" fontId="9" fillId="26" borderId="6" xfId="0" applyFont="1" applyFill="1" applyBorder="1" applyAlignment="1">
      <alignment horizontal="center" vertical="center" wrapText="1" readingOrder="1"/>
    </xf>
    <xf numFmtId="0" fontId="9" fillId="10" borderId="2" xfId="1" applyFont="1" applyFill="1" applyBorder="1" applyAlignment="1">
      <alignment horizontal="center" vertical="center" wrapText="1" readingOrder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9" fontId="3" fillId="29" borderId="6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Font="1" applyBorder="1" applyAlignment="1"/>
    <xf numFmtId="0" fontId="2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>
      <alignment vertical="center" wrapText="1"/>
    </xf>
    <xf numFmtId="0" fontId="18" fillId="0" borderId="6" xfId="2" applyFont="1" applyFill="1" applyBorder="1" applyAlignment="1" applyProtection="1">
      <alignment horizontal="left" vertical="center" wrapText="1"/>
      <protection locked="0"/>
    </xf>
    <xf numFmtId="0" fontId="18" fillId="0" borderId="6" xfId="2" applyFont="1" applyFill="1" applyBorder="1" applyAlignment="1">
      <alignment vertical="center" wrapText="1"/>
    </xf>
    <xf numFmtId="0" fontId="19" fillId="1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9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justify" vertical="center" wrapText="1"/>
    </xf>
    <xf numFmtId="0" fontId="19" fillId="10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3" fillId="30" borderId="6" xfId="0" applyFont="1" applyFill="1" applyBorder="1" applyAlignment="1">
      <alignment horizontal="center" vertical="center" wrapText="1"/>
    </xf>
    <xf numFmtId="0" fontId="0" fillId="10" borderId="0" xfId="0" applyFont="1" applyFill="1" applyAlignment="1"/>
    <xf numFmtId="0" fontId="6" fillId="3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 wrapText="1"/>
    </xf>
    <xf numFmtId="0" fontId="3" fillId="3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 applyProtection="1">
      <alignment horizontal="left" vertical="center" wrapText="1"/>
      <protection locked="0"/>
    </xf>
    <xf numFmtId="0" fontId="7" fillId="10" borderId="6" xfId="0" applyFont="1" applyFill="1" applyBorder="1" applyAlignment="1" applyProtection="1">
      <alignment horizontal="left" vertical="center" wrapText="1"/>
      <protection hidden="1"/>
    </xf>
    <xf numFmtId="0" fontId="19" fillId="14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3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2" fillId="3" borderId="6" xfId="5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6" xfId="7" applyFont="1" applyFill="1" applyBorder="1" applyAlignment="1">
      <alignment horizontal="center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5" fillId="31" borderId="6" xfId="0" applyFont="1" applyFill="1" applyBorder="1"/>
    <xf numFmtId="0" fontId="3" fillId="30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4" fillId="30" borderId="20" xfId="0" applyFont="1" applyFill="1" applyBorder="1" applyAlignment="1">
      <alignment horizontal="center" vertical="center" wrapText="1"/>
    </xf>
    <xf numFmtId="0" fontId="4" fillId="30" borderId="21" xfId="0" applyFont="1" applyFill="1" applyBorder="1" applyAlignment="1">
      <alignment horizontal="center" vertical="center" wrapText="1"/>
    </xf>
    <xf numFmtId="0" fontId="4" fillId="30" borderId="2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 readingOrder="1"/>
    </xf>
    <xf numFmtId="0" fontId="5" fillId="0" borderId="18" xfId="0" applyFont="1" applyBorder="1"/>
    <xf numFmtId="0" fontId="5" fillId="0" borderId="19" xfId="0" applyFont="1" applyBorder="1"/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16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2" borderId="6" xfId="0" applyFont="1" applyFill="1" applyBorder="1" applyAlignment="1">
      <alignment horizontal="center" vertical="center" wrapText="1"/>
    </xf>
  </cellXfs>
  <cellStyles count="8">
    <cellStyle name="Normal" xfId="0" builtinId="0"/>
    <cellStyle name="Normal 11" xfId="3"/>
    <cellStyle name="Normal 2" xfId="1"/>
    <cellStyle name="Normal 3" xfId="2"/>
    <cellStyle name="Normal 4" xfId="4"/>
    <cellStyle name="Normal 5" xfId="5"/>
    <cellStyle name="Normal 7" xfId="6"/>
    <cellStyle name="Normal 8" xfId="7"/>
  </cellStyles>
  <dxfs count="230">
    <dxf>
      <fill>
        <patternFill>
          <bgColor theme="0" tint="-4.9989318521683403E-2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43FC24"/>
      <color rgb="FFFF5E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2</xdr:row>
      <xdr:rowOff>0</xdr:rowOff>
    </xdr:from>
    <xdr:ext cx="304800" cy="304800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30</xdr:col>
      <xdr:colOff>0</xdr:colOff>
      <xdr:row>2</xdr:row>
      <xdr:rowOff>0</xdr:rowOff>
    </xdr:from>
    <xdr:ext cx="314325" cy="314325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33</xdr:col>
      <xdr:colOff>0</xdr:colOff>
      <xdr:row>2</xdr:row>
      <xdr:rowOff>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30</xdr:col>
      <xdr:colOff>0</xdr:colOff>
      <xdr:row>2</xdr:row>
      <xdr:rowOff>0</xdr:rowOff>
    </xdr:from>
    <xdr:ext cx="304800" cy="304800"/>
    <xdr:sp macro="" textlink="">
      <xdr:nvSpPr>
        <xdr:cNvPr id="6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FF94800A-6C6D-4016-A829-8C31B2165966}"/>
            </a:ext>
          </a:extLst>
        </xdr:cNvPr>
        <xdr:cNvSpPr/>
      </xdr:nvSpPr>
      <xdr:spPr>
        <a:xfrm>
          <a:off x="36449000" y="1126067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</xdr:row>
      <xdr:rowOff>0</xdr:rowOff>
    </xdr:from>
    <xdr:ext cx="314325" cy="314325"/>
    <xdr:sp macro="" textlink="">
      <xdr:nvSpPr>
        <xdr:cNvPr id="7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C4A236DB-C1DD-47DA-A932-B566B4F699BE}"/>
            </a:ext>
          </a:extLst>
        </xdr:cNvPr>
        <xdr:cNvSpPr/>
      </xdr:nvSpPr>
      <xdr:spPr>
        <a:xfrm>
          <a:off x="38193133" y="1126067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</xdr:row>
      <xdr:rowOff>0</xdr:rowOff>
    </xdr:from>
    <xdr:ext cx="304800" cy="304800"/>
    <xdr:sp macro="" textlink="">
      <xdr:nvSpPr>
        <xdr:cNvPr id="8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A6FBE366-977E-4AD5-A542-22C2C2350743}"/>
            </a:ext>
          </a:extLst>
        </xdr:cNvPr>
        <xdr:cNvSpPr/>
      </xdr:nvSpPr>
      <xdr:spPr>
        <a:xfrm>
          <a:off x="38193133" y="1126067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304800" cy="304800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6A815CDE-25F0-4FCE-939F-0AA5816400FD}"/>
            </a:ext>
          </a:extLst>
        </xdr:cNvPr>
        <xdr:cNvSpPr/>
      </xdr:nvSpPr>
      <xdr:spPr>
        <a:xfrm>
          <a:off x="32296100" y="11239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6F615786-9C8F-489A-8A29-7E9FB0166CBC}"/>
            </a:ext>
          </a:extLst>
        </xdr:cNvPr>
        <xdr:cNvSpPr/>
      </xdr:nvSpPr>
      <xdr:spPr>
        <a:xfrm>
          <a:off x="34036000" y="11239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2</xdr:row>
      <xdr:rowOff>0</xdr:rowOff>
    </xdr:from>
    <xdr:ext cx="314325" cy="314325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A1D1A4C3-2AA0-4755-8EB0-3C736E0C6A4D}"/>
            </a:ext>
          </a:extLst>
        </xdr:cNvPr>
        <xdr:cNvSpPr/>
      </xdr:nvSpPr>
      <xdr:spPr>
        <a:xfrm>
          <a:off x="35775900" y="11239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2</xdr:row>
      <xdr:rowOff>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B27E1C0B-87F3-44D6-B0D0-6B8AE728B89A}"/>
            </a:ext>
          </a:extLst>
        </xdr:cNvPr>
        <xdr:cNvSpPr/>
      </xdr:nvSpPr>
      <xdr:spPr>
        <a:xfrm>
          <a:off x="36417250" y="11239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1724025</xdr:colOff>
      <xdr:row>4</xdr:row>
      <xdr:rowOff>57150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930"/>
  <sheetViews>
    <sheetView showGridLines="0" tabSelected="1" topLeftCell="B1" zoomScale="75" zoomScaleNormal="75" zoomScaleSheetLayoutView="75" workbookViewId="0">
      <selection sqref="A1:AA1"/>
    </sheetView>
  </sheetViews>
  <sheetFormatPr baseColWidth="10" defaultColWidth="14.42578125" defaultRowHeight="15" x14ac:dyDescent="0.25"/>
  <cols>
    <col min="1" max="1" width="8.7109375" hidden="1" customWidth="1"/>
    <col min="2" max="2" width="29.5703125" bestFit="1" customWidth="1"/>
    <col min="3" max="3" width="14.42578125" customWidth="1"/>
    <col min="4" max="4" width="11.42578125" style="51" customWidth="1"/>
    <col min="5" max="5" width="33.7109375" customWidth="1"/>
    <col min="6" max="6" width="33.7109375" style="51" customWidth="1"/>
    <col min="7" max="7" width="15.5703125" hidden="1" customWidth="1"/>
    <col min="8" max="8" width="18.5703125" hidden="1" customWidth="1"/>
    <col min="9" max="9" width="14.7109375" hidden="1" customWidth="1"/>
    <col min="10" max="10" width="16.28515625" hidden="1" customWidth="1"/>
    <col min="11" max="11" width="14.85546875" hidden="1" customWidth="1"/>
    <col min="12" max="12" width="13.140625" hidden="1" customWidth="1"/>
    <col min="13" max="13" width="15.140625" customWidth="1"/>
    <col min="14" max="14" width="31.140625" customWidth="1"/>
    <col min="15" max="15" width="15.5703125" style="51" customWidth="1"/>
    <col min="16" max="16" width="17.5703125" customWidth="1"/>
    <col min="17" max="17" width="21.7109375" style="51" customWidth="1"/>
    <col min="18" max="18" width="18.5703125" style="51" customWidth="1"/>
    <col min="19" max="19" width="26.42578125" style="51" customWidth="1"/>
    <col min="20" max="20" width="20.28515625" style="51" customWidth="1"/>
    <col min="21" max="22" width="21" style="51" customWidth="1"/>
    <col min="23" max="23" width="20.42578125" style="51" customWidth="1"/>
    <col min="24" max="24" width="14.42578125" style="51" customWidth="1"/>
    <col min="25" max="25" width="13.85546875" style="51" customWidth="1"/>
    <col min="26" max="26" width="14.42578125" style="51" customWidth="1"/>
    <col min="27" max="27" width="14" style="51" customWidth="1"/>
    <col min="28" max="28" width="15.7109375" customWidth="1"/>
    <col min="29" max="29" width="9.140625" customWidth="1"/>
    <col min="30" max="30" width="15.7109375" customWidth="1"/>
    <col min="31" max="31" width="9.140625" customWidth="1"/>
    <col min="32" max="32" width="20.5703125" customWidth="1"/>
    <col min="33" max="33" width="9.140625" customWidth="1"/>
  </cols>
  <sheetData>
    <row r="1" spans="1:33" ht="42" customHeight="1" x14ac:dyDescent="0.25">
      <c r="A1" s="101" t="s">
        <v>277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"/>
      <c r="AC1" s="1"/>
      <c r="AD1" s="1"/>
      <c r="AE1" s="1"/>
      <c r="AF1" s="1"/>
      <c r="AG1" s="1"/>
    </row>
    <row r="2" spans="1:33" s="83" customFormat="1" ht="47.25" x14ac:dyDescent="0.25">
      <c r="A2" s="102" t="s">
        <v>1</v>
      </c>
      <c r="B2" s="103"/>
      <c r="C2" s="103"/>
      <c r="D2" s="103"/>
      <c r="E2" s="103"/>
      <c r="F2" s="104"/>
      <c r="G2" s="100" t="s">
        <v>2</v>
      </c>
      <c r="H2" s="99"/>
      <c r="I2" s="99"/>
      <c r="J2" s="82" t="s">
        <v>3</v>
      </c>
      <c r="K2" s="100" t="s">
        <v>4</v>
      </c>
      <c r="L2" s="99"/>
      <c r="M2" s="99"/>
      <c r="N2" s="100" t="s">
        <v>5</v>
      </c>
      <c r="O2" s="100"/>
      <c r="P2" s="99"/>
      <c r="Q2" s="100" t="s">
        <v>119</v>
      </c>
      <c r="R2" s="100"/>
      <c r="S2" s="100"/>
      <c r="T2" s="100"/>
      <c r="U2" s="100"/>
      <c r="V2" s="100"/>
      <c r="W2" s="100"/>
      <c r="X2" s="100" t="s">
        <v>122</v>
      </c>
      <c r="Y2" s="100" t="s">
        <v>82</v>
      </c>
      <c r="Z2" s="100" t="s">
        <v>146</v>
      </c>
      <c r="AA2" s="100" t="s">
        <v>18</v>
      </c>
      <c r="AB2" s="98" t="s">
        <v>6</v>
      </c>
      <c r="AC2" s="99"/>
      <c r="AD2" s="98" t="s">
        <v>7</v>
      </c>
      <c r="AE2" s="99"/>
      <c r="AF2" s="98" t="s">
        <v>8</v>
      </c>
      <c r="AG2" s="99"/>
    </row>
    <row r="3" spans="1:33" s="83" customFormat="1" ht="189" x14ac:dyDescent="0.25">
      <c r="A3" s="81" t="s">
        <v>0</v>
      </c>
      <c r="B3" s="81" t="s">
        <v>10</v>
      </c>
      <c r="C3" s="81" t="s">
        <v>11</v>
      </c>
      <c r="D3" s="81" t="s">
        <v>188</v>
      </c>
      <c r="E3" s="82" t="s">
        <v>9</v>
      </c>
      <c r="F3" s="82" t="s">
        <v>189</v>
      </c>
      <c r="G3" s="82" t="s">
        <v>12</v>
      </c>
      <c r="H3" s="82" t="s">
        <v>13</v>
      </c>
      <c r="I3" s="82" t="s">
        <v>14</v>
      </c>
      <c r="J3" s="82" t="s">
        <v>15</v>
      </c>
      <c r="K3" s="82" t="s">
        <v>16</v>
      </c>
      <c r="L3" s="82" t="s">
        <v>17</v>
      </c>
      <c r="M3" s="82" t="s">
        <v>18</v>
      </c>
      <c r="N3" s="82" t="s">
        <v>5</v>
      </c>
      <c r="O3" s="86" t="s">
        <v>259</v>
      </c>
      <c r="P3" s="82" t="s">
        <v>19</v>
      </c>
      <c r="Q3" s="82" t="s">
        <v>114</v>
      </c>
      <c r="R3" s="82" t="s">
        <v>115</v>
      </c>
      <c r="S3" s="82" t="s">
        <v>116</v>
      </c>
      <c r="T3" s="82" t="s">
        <v>144</v>
      </c>
      <c r="U3" s="82" t="s">
        <v>117</v>
      </c>
      <c r="V3" s="82" t="s">
        <v>118</v>
      </c>
      <c r="W3" s="82" t="s">
        <v>145</v>
      </c>
      <c r="X3" s="100"/>
      <c r="Y3" s="100"/>
      <c r="Z3" s="100"/>
      <c r="AA3" s="100"/>
      <c r="AB3" s="84" t="s">
        <v>21</v>
      </c>
      <c r="AC3" s="84" t="s">
        <v>266</v>
      </c>
      <c r="AD3" s="84" t="s">
        <v>21</v>
      </c>
      <c r="AE3" s="84" t="s">
        <v>266</v>
      </c>
      <c r="AF3" s="84" t="s">
        <v>21</v>
      </c>
      <c r="AG3" s="84" t="s">
        <v>266</v>
      </c>
    </row>
    <row r="4" spans="1:33" ht="154.5" hidden="1" customHeight="1" x14ac:dyDescent="0.25">
      <c r="A4" s="58">
        <v>1</v>
      </c>
      <c r="B4" s="52" t="s">
        <v>123</v>
      </c>
      <c r="C4" s="52" t="s">
        <v>113</v>
      </c>
      <c r="D4" s="52" t="s">
        <v>191</v>
      </c>
      <c r="E4" s="59" t="s">
        <v>149</v>
      </c>
      <c r="F4" s="59" t="s">
        <v>190</v>
      </c>
      <c r="G4" s="52" t="s">
        <v>158</v>
      </c>
      <c r="H4" s="55" t="str">
        <f>+IF(G4="","",(LOOKUP($G4,Listas!$K$2:$K$6,Listas!$M$2:$M$6)))</f>
        <v>Se ha producido en los últimos 2 años.</v>
      </c>
      <c r="I4" s="56">
        <f>IF($G4="","",LOOKUP(G4,Listas!$K$2:$K$6,Listas!$Z$2:$Z$6))</f>
        <v>3</v>
      </c>
      <c r="J4" s="55" t="s">
        <v>148</v>
      </c>
      <c r="K4" s="57">
        <f>IF($J4="","",(LOOKUP($J4,Listas!$N$2:$N$6,Listas!$Z$2:$Z$6)))</f>
        <v>5</v>
      </c>
      <c r="L4" s="56">
        <f t="shared" ref="L4:L34" si="0">IF($K4="","",$I4*$K4)</f>
        <v>15</v>
      </c>
      <c r="M4" s="50" t="str">
        <f>IF(I4&amp;K4="","",LOOKUP(I4&amp;K4,TabEvaluacion!$D$16:$D$40,TabEvaluacion!$C$16:$C$40))</f>
        <v>Extrema</v>
      </c>
      <c r="N4" s="80" t="s">
        <v>235</v>
      </c>
      <c r="O4" s="80" t="s">
        <v>262</v>
      </c>
      <c r="P4" s="52" t="s">
        <v>142</v>
      </c>
      <c r="Q4" s="52">
        <v>15</v>
      </c>
      <c r="R4" s="52">
        <v>15</v>
      </c>
      <c r="S4" s="52">
        <v>15</v>
      </c>
      <c r="T4" s="52">
        <v>15</v>
      </c>
      <c r="U4" s="52">
        <v>15</v>
      </c>
      <c r="V4" s="52">
        <v>15</v>
      </c>
      <c r="W4" s="52">
        <v>10</v>
      </c>
      <c r="X4" s="60">
        <f t="shared" ref="X4:X33" si="1">(SUM(Q4:W4))/100</f>
        <v>1</v>
      </c>
      <c r="Y4" s="60">
        <f t="shared" ref="Y4:Y33" si="2">(1-X4)</f>
        <v>0</v>
      </c>
      <c r="Z4" s="77">
        <f>IF(Y4=0,1,ROUNDUP((Y4*L4),0))</f>
        <v>1</v>
      </c>
      <c r="AA4" s="50" t="str">
        <f>IF(Y4="","",LOOKUP(Z4,TabEvaluacion!$E$16:$E$40,TabEvaluacion!$C$16:$C$40))</f>
        <v>Baja</v>
      </c>
      <c r="AB4" s="56"/>
      <c r="AC4" s="56"/>
      <c r="AD4" s="56"/>
      <c r="AE4" s="56"/>
      <c r="AF4" s="56"/>
      <c r="AG4" s="56"/>
    </row>
    <row r="5" spans="1:33" s="51" customFormat="1" ht="75" hidden="1" x14ac:dyDescent="0.25">
      <c r="A5" s="58">
        <f>1+A4</f>
        <v>2</v>
      </c>
      <c r="B5" s="52" t="s">
        <v>124</v>
      </c>
      <c r="C5" s="52" t="s">
        <v>113</v>
      </c>
      <c r="D5" s="52" t="s">
        <v>192</v>
      </c>
      <c r="E5" s="59" t="s">
        <v>234</v>
      </c>
      <c r="F5" s="59" t="s">
        <v>190</v>
      </c>
      <c r="G5" s="52" t="s">
        <v>152</v>
      </c>
      <c r="H5" s="55" t="str">
        <f>+IF(G5="","",(LOOKUP($G5,Listas!$K$2:$K$6,Listas!$M$2:$M$6)))</f>
        <v>Se ha producido al menos de una vez en los últimos 5 años.</v>
      </c>
      <c r="I5" s="56">
        <f>IF($G5="","",LOOKUP(G5,Listas!$K$2:$K$6,Listas!$Z$2:$Z$6))</f>
        <v>2</v>
      </c>
      <c r="J5" s="55" t="s">
        <v>150</v>
      </c>
      <c r="K5" s="57">
        <f>IF($J5="","",(LOOKUP($J5,Listas!$N$2:$N$6,Listas!$Z$2:$Z$6)))</f>
        <v>4</v>
      </c>
      <c r="L5" s="56">
        <f t="shared" si="0"/>
        <v>8</v>
      </c>
      <c r="M5" s="50" t="str">
        <f>IF(I5&amp;K5="","",LOOKUP(I5&amp;K5,TabEvaluacion!$D$16:$D$40,TabEvaluacion!$C$16:$C$40))</f>
        <v>Alta</v>
      </c>
      <c r="N5" s="80" t="s">
        <v>169</v>
      </c>
      <c r="O5" s="80" t="s">
        <v>260</v>
      </c>
      <c r="P5" s="52" t="s">
        <v>142</v>
      </c>
      <c r="Q5" s="52">
        <v>15</v>
      </c>
      <c r="R5" s="52">
        <v>0</v>
      </c>
      <c r="S5" s="52">
        <v>0</v>
      </c>
      <c r="T5" s="52">
        <v>0</v>
      </c>
      <c r="U5" s="52">
        <v>15</v>
      </c>
      <c r="V5" s="52">
        <v>0</v>
      </c>
      <c r="W5" s="52">
        <v>5</v>
      </c>
      <c r="X5" s="60">
        <f t="shared" ref="X5" si="3">(SUM(Q5:W5))/100</f>
        <v>0.35</v>
      </c>
      <c r="Y5" s="60">
        <f t="shared" ref="Y5" si="4">(1-X5)</f>
        <v>0.65</v>
      </c>
      <c r="Z5" s="77">
        <f t="shared" ref="Z5:Z33" si="5">IF(Y5=0,1,ROUNDUP((Y5*L5),0))</f>
        <v>6</v>
      </c>
      <c r="AA5" s="50" t="str">
        <f>IF(Y5="","",LOOKUP(Z5,TabEvaluacion!$E$16:$E$40,TabEvaluacion!$C$16:$C$40))</f>
        <v>Moderada</v>
      </c>
      <c r="AB5" s="56"/>
      <c r="AC5" s="56"/>
      <c r="AD5" s="56"/>
      <c r="AE5" s="56"/>
      <c r="AF5" s="56"/>
      <c r="AG5" s="56"/>
    </row>
    <row r="6" spans="1:33" ht="71.25" hidden="1" x14ac:dyDescent="0.25">
      <c r="A6" s="58">
        <f t="shared" ref="A6:A34" si="6">1+A5</f>
        <v>3</v>
      </c>
      <c r="B6" s="52" t="s">
        <v>125</v>
      </c>
      <c r="C6" s="52" t="s">
        <v>113</v>
      </c>
      <c r="D6" s="52" t="s">
        <v>193</v>
      </c>
      <c r="E6" s="85" t="s">
        <v>232</v>
      </c>
      <c r="F6" s="66" t="s">
        <v>194</v>
      </c>
      <c r="G6" s="52" t="s">
        <v>152</v>
      </c>
      <c r="H6" s="55" t="str">
        <f>+IF(G6="","",(LOOKUP($G6,Listas!$K$2:$K$6,Listas!$M$2:$M$6)))</f>
        <v>Se ha producido al menos de una vez en los últimos 5 años.</v>
      </c>
      <c r="I6" s="56">
        <f>IF($G6="","",LOOKUP(G6,Listas!$K$2:$K$6,Listas!$Z$2:$Z$6))</f>
        <v>2</v>
      </c>
      <c r="J6" s="55" t="s">
        <v>150</v>
      </c>
      <c r="K6" s="57">
        <f>IF($J6="","",(LOOKUP($J6,Listas!$N$2:$N$6,Listas!$Z$2:$Z$6)))</f>
        <v>4</v>
      </c>
      <c r="L6" s="56">
        <f t="shared" si="0"/>
        <v>8</v>
      </c>
      <c r="M6" s="50" t="str">
        <f>IF(I6&amp;K6="","",LOOKUP(I6&amp;K6,TabEvaluacion!$D$16:$D$40,TabEvaluacion!$C$16:$C$40))</f>
        <v>Alta</v>
      </c>
      <c r="N6" s="78" t="s">
        <v>233</v>
      </c>
      <c r="O6" s="80" t="s">
        <v>265</v>
      </c>
      <c r="P6" s="52" t="s">
        <v>142</v>
      </c>
      <c r="Q6" s="52">
        <v>15</v>
      </c>
      <c r="R6" s="52">
        <v>15</v>
      </c>
      <c r="S6" s="52">
        <v>15</v>
      </c>
      <c r="T6" s="52">
        <v>15</v>
      </c>
      <c r="U6" s="52">
        <v>15</v>
      </c>
      <c r="V6" s="52">
        <v>0</v>
      </c>
      <c r="W6" s="52">
        <v>0</v>
      </c>
      <c r="X6" s="60">
        <f t="shared" si="1"/>
        <v>0.75</v>
      </c>
      <c r="Y6" s="60">
        <f t="shared" si="2"/>
        <v>0.25</v>
      </c>
      <c r="Z6" s="77">
        <f t="shared" si="5"/>
        <v>2</v>
      </c>
      <c r="AA6" s="50" t="str">
        <f>IF(Y6="","",LOOKUP(Z6,TabEvaluacion!$E$16:$E$40,TabEvaluacion!$C$16:$C$40))</f>
        <v>Baja</v>
      </c>
      <c r="AB6" s="56"/>
      <c r="AC6" s="56"/>
      <c r="AD6" s="56"/>
      <c r="AE6" s="56"/>
      <c r="AF6" s="56"/>
      <c r="AG6" s="56"/>
    </row>
    <row r="7" spans="1:33" ht="75" x14ac:dyDescent="0.25">
      <c r="A7" s="58">
        <f t="shared" si="6"/>
        <v>4</v>
      </c>
      <c r="B7" s="52" t="s">
        <v>125</v>
      </c>
      <c r="C7" s="52" t="s">
        <v>46</v>
      </c>
      <c r="D7" s="52" t="s">
        <v>195</v>
      </c>
      <c r="E7" s="85" t="s">
        <v>170</v>
      </c>
      <c r="F7" s="66" t="s">
        <v>196</v>
      </c>
      <c r="G7" s="52" t="s">
        <v>152</v>
      </c>
      <c r="H7" s="55" t="str">
        <f>+IF(G7="","",(LOOKUP($G7,Listas!$K$2:$K$6,Listas!$M$2:$M$6)))</f>
        <v>Se ha producido al menos de una vez en los últimos 5 años.</v>
      </c>
      <c r="I7" s="56">
        <f>IF($G7="","",LOOKUP(G7,Listas!$K$2:$K$6,Listas!$Z$2:$Z$6))</f>
        <v>2</v>
      </c>
      <c r="J7" s="55" t="s">
        <v>153</v>
      </c>
      <c r="K7" s="57">
        <f>IF($J7="","",(LOOKUP($J7,Listas!$N$2:$N$6,Listas!$Z$2:$Z$6)))</f>
        <v>3</v>
      </c>
      <c r="L7" s="56">
        <f t="shared" si="0"/>
        <v>6</v>
      </c>
      <c r="M7" s="50" t="str">
        <f>IF(I7&amp;K7="","",LOOKUP(I7&amp;K7,TabEvaluacion!$D$16:$D$40,TabEvaluacion!$C$16:$C$40))</f>
        <v>Moderada</v>
      </c>
      <c r="N7" s="67" t="s">
        <v>276</v>
      </c>
      <c r="O7" s="80" t="s">
        <v>265</v>
      </c>
      <c r="P7" s="52" t="s">
        <v>142</v>
      </c>
      <c r="Q7" s="52">
        <v>15</v>
      </c>
      <c r="R7" s="52">
        <v>15</v>
      </c>
      <c r="S7" s="52">
        <v>15</v>
      </c>
      <c r="T7" s="52">
        <v>15</v>
      </c>
      <c r="U7" s="52">
        <v>15</v>
      </c>
      <c r="V7" s="52">
        <v>0</v>
      </c>
      <c r="W7" s="52">
        <v>0</v>
      </c>
      <c r="X7" s="60">
        <f t="shared" si="1"/>
        <v>0.75</v>
      </c>
      <c r="Y7" s="60">
        <f t="shared" si="2"/>
        <v>0.25</v>
      </c>
      <c r="Z7" s="77">
        <f t="shared" si="5"/>
        <v>2</v>
      </c>
      <c r="AA7" s="50" t="str">
        <f>IF(Y7="","",LOOKUP(Z7,TabEvaluacion!$E$16:$E$40,TabEvaluacion!$C$16:$C$40))</f>
        <v>Baja</v>
      </c>
      <c r="AB7" s="56"/>
      <c r="AC7" s="56"/>
      <c r="AD7" s="56"/>
      <c r="AE7" s="56"/>
      <c r="AF7" s="55"/>
      <c r="AG7" s="56"/>
    </row>
    <row r="8" spans="1:33" ht="105" hidden="1" x14ac:dyDescent="0.25">
      <c r="A8" s="58">
        <f t="shared" si="6"/>
        <v>5</v>
      </c>
      <c r="B8" s="52" t="s">
        <v>125</v>
      </c>
      <c r="C8" s="52" t="s">
        <v>113</v>
      </c>
      <c r="D8" s="52" t="s">
        <v>197</v>
      </c>
      <c r="E8" s="85" t="s">
        <v>171</v>
      </c>
      <c r="F8" s="66" t="s">
        <v>198</v>
      </c>
      <c r="G8" s="52" t="s">
        <v>152</v>
      </c>
      <c r="H8" s="55" t="str">
        <f>+IF(G8="","",(LOOKUP($G8,Listas!$K$2:$K$6,Listas!$M$2:$M$6)))</f>
        <v>Se ha producido al menos de una vez en los últimos 5 años.</v>
      </c>
      <c r="I8" s="56">
        <f>IF($G8="","",LOOKUP(G8,Listas!$K$2:$K$6,Listas!$Z$2:$Z$6))</f>
        <v>2</v>
      </c>
      <c r="J8" s="55" t="s">
        <v>154</v>
      </c>
      <c r="K8" s="57">
        <f>IF($J8="","",(LOOKUP($J8,Listas!$N$2:$N$6,Listas!$Z$2:$Z$6)))</f>
        <v>2</v>
      </c>
      <c r="L8" s="57">
        <f t="shared" si="0"/>
        <v>4</v>
      </c>
      <c r="M8" s="50" t="str">
        <f>IF(I8&amp;K8="","",LOOKUP(I8&amp;K8,TabEvaluacion!$D$16:$D$40,TabEvaluacion!$C$16:$C$40))</f>
        <v>Baja</v>
      </c>
      <c r="N8" s="74" t="s">
        <v>172</v>
      </c>
      <c r="O8" s="80" t="s">
        <v>265</v>
      </c>
      <c r="P8" s="52" t="s">
        <v>142</v>
      </c>
      <c r="Q8" s="52">
        <v>15</v>
      </c>
      <c r="R8" s="52">
        <v>15</v>
      </c>
      <c r="S8" s="52">
        <v>15</v>
      </c>
      <c r="T8" s="52">
        <v>15</v>
      </c>
      <c r="U8" s="52">
        <v>15</v>
      </c>
      <c r="V8" s="52">
        <v>15</v>
      </c>
      <c r="W8" s="52">
        <v>10</v>
      </c>
      <c r="X8" s="60">
        <f t="shared" si="1"/>
        <v>1</v>
      </c>
      <c r="Y8" s="60">
        <f t="shared" si="2"/>
        <v>0</v>
      </c>
      <c r="Z8" s="77">
        <f t="shared" si="5"/>
        <v>1</v>
      </c>
      <c r="AA8" s="50" t="str">
        <f>IF(Y8="","",LOOKUP(Z8,TabEvaluacion!$E$16:$E$40,TabEvaluacion!$C$16:$C$40))</f>
        <v>Baja</v>
      </c>
      <c r="AB8" s="56"/>
      <c r="AC8" s="56"/>
      <c r="AD8" s="56"/>
      <c r="AE8" s="56"/>
      <c r="AF8" s="56"/>
      <c r="AG8" s="56"/>
    </row>
    <row r="9" spans="1:33" ht="140.25" hidden="1" customHeight="1" x14ac:dyDescent="0.25">
      <c r="A9" s="58">
        <f t="shared" si="6"/>
        <v>6</v>
      </c>
      <c r="B9" s="52" t="s">
        <v>125</v>
      </c>
      <c r="C9" s="52" t="s">
        <v>113</v>
      </c>
      <c r="D9" s="52" t="s">
        <v>199</v>
      </c>
      <c r="E9" s="85" t="s">
        <v>151</v>
      </c>
      <c r="F9" s="66" t="s">
        <v>200</v>
      </c>
      <c r="G9" s="52" t="s">
        <v>152</v>
      </c>
      <c r="H9" s="55" t="str">
        <f>+IF(G9="","",(LOOKUP($G9,Listas!$K$2:$K$6,Listas!$M$2:$M$6)))</f>
        <v>Se ha producido al menos de una vez en los últimos 5 años.</v>
      </c>
      <c r="I9" s="56">
        <f>IF($G9="","",LOOKUP(G9,Listas!$K$2:$K$6,Listas!$Z$2:$Z$6))</f>
        <v>2</v>
      </c>
      <c r="J9" s="55" t="s">
        <v>153</v>
      </c>
      <c r="K9" s="57">
        <f>IF($J9="","",(LOOKUP($J9,Listas!$N$2:$N$6,Listas!$Z$2:$Z$6)))</f>
        <v>3</v>
      </c>
      <c r="L9" s="57">
        <f t="shared" si="0"/>
        <v>6</v>
      </c>
      <c r="M9" s="50" t="str">
        <f>IF(I9&amp;K9="","",LOOKUP(I9&amp;K9,TabEvaluacion!$D$16:$D$40,TabEvaluacion!$C$16:$C$40))</f>
        <v>Moderada</v>
      </c>
      <c r="N9" s="67" t="s">
        <v>155</v>
      </c>
      <c r="O9" s="80" t="s">
        <v>260</v>
      </c>
      <c r="P9" s="52" t="s">
        <v>142</v>
      </c>
      <c r="Q9" s="52">
        <v>15</v>
      </c>
      <c r="R9" s="52">
        <v>15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60">
        <f t="shared" si="1"/>
        <v>0.3</v>
      </c>
      <c r="Y9" s="60">
        <f t="shared" si="2"/>
        <v>0.7</v>
      </c>
      <c r="Z9" s="77">
        <f t="shared" si="5"/>
        <v>5</v>
      </c>
      <c r="AA9" s="50" t="str">
        <f>IF(Y9="","",LOOKUP(Z9,TabEvaluacion!$E$16:$E$40,TabEvaluacion!$C$16:$C$40))</f>
        <v>Baja</v>
      </c>
      <c r="AB9" s="56"/>
      <c r="AC9" s="56"/>
      <c r="AD9" s="56"/>
      <c r="AE9" s="56"/>
      <c r="AF9" s="56"/>
      <c r="AG9" s="56"/>
    </row>
    <row r="10" spans="1:33" s="51" customFormat="1" ht="156" customHeight="1" x14ac:dyDescent="0.25">
      <c r="A10" s="58">
        <f t="shared" si="6"/>
        <v>7</v>
      </c>
      <c r="B10" s="52" t="s">
        <v>126</v>
      </c>
      <c r="C10" s="52" t="s">
        <v>46</v>
      </c>
      <c r="D10" s="52" t="s">
        <v>201</v>
      </c>
      <c r="E10" s="66" t="s">
        <v>173</v>
      </c>
      <c r="F10" s="66" t="s">
        <v>202</v>
      </c>
      <c r="G10" s="52" t="s">
        <v>152</v>
      </c>
      <c r="H10" s="55" t="str">
        <f>+IF(G10="","",(LOOKUP($G10,Listas!$K$2:$K$6,Listas!$M$2:$M$6)))</f>
        <v>Se ha producido al menos de una vez en los últimos 5 años.</v>
      </c>
      <c r="I10" s="56">
        <f>IF($G10="","",LOOKUP(G10,Listas!$K$2:$K$6,Listas!$Z$2:$Z$6))</f>
        <v>2</v>
      </c>
      <c r="J10" s="55" t="s">
        <v>150</v>
      </c>
      <c r="K10" s="57">
        <f>IF($J10="","",(LOOKUP($J10,Listas!$N$2:$N$6,Listas!$Z$2:$Z$6)))</f>
        <v>4</v>
      </c>
      <c r="L10" s="57">
        <f t="shared" si="0"/>
        <v>8</v>
      </c>
      <c r="M10" s="50" t="str">
        <f>IF(I10&amp;K10="","",LOOKUP(I10&amp;K10,TabEvaluacion!$D$16:$D$40,TabEvaluacion!$C$16:$C$40))</f>
        <v>Alta</v>
      </c>
      <c r="N10" s="67" t="s">
        <v>278</v>
      </c>
      <c r="O10" s="80" t="s">
        <v>265</v>
      </c>
      <c r="P10" s="52" t="s">
        <v>142</v>
      </c>
      <c r="Q10" s="52">
        <v>15</v>
      </c>
      <c r="R10" s="52">
        <v>15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60">
        <f t="shared" ref="X10:X11" si="7">(SUM(Q10:W10))/100</f>
        <v>0.3</v>
      </c>
      <c r="Y10" s="60">
        <f t="shared" ref="Y10:Y11" si="8">(1-X10)</f>
        <v>0.7</v>
      </c>
      <c r="Z10" s="77">
        <f t="shared" ref="Z10:Z11" si="9">IF(Y10=0,1,ROUNDUP((Y10*L10),0))</f>
        <v>6</v>
      </c>
      <c r="AA10" s="50" t="str">
        <f>IF(Y10="","",LOOKUP(Z10,TabEvaluacion!$E$16:$E$40,TabEvaluacion!$C$16:$C$40))</f>
        <v>Moderada</v>
      </c>
      <c r="AB10" s="56"/>
      <c r="AC10" s="56"/>
      <c r="AD10" s="56"/>
      <c r="AE10" s="56"/>
      <c r="AF10" s="93"/>
      <c r="AG10" s="56"/>
    </row>
    <row r="11" spans="1:33" s="51" customFormat="1" ht="120" x14ac:dyDescent="0.25">
      <c r="A11" s="58">
        <f t="shared" si="6"/>
        <v>8</v>
      </c>
      <c r="B11" s="52" t="s">
        <v>127</v>
      </c>
      <c r="C11" s="52" t="s">
        <v>46</v>
      </c>
      <c r="D11" s="52" t="s">
        <v>201</v>
      </c>
      <c r="E11" s="66" t="s">
        <v>173</v>
      </c>
      <c r="F11" s="66" t="s">
        <v>203</v>
      </c>
      <c r="G11" s="52" t="s">
        <v>152</v>
      </c>
      <c r="H11" s="55" t="str">
        <f>+IF(G11="","",(LOOKUP($G11,Listas!$K$2:$K$6,Listas!$M$2:$M$6)))</f>
        <v>Se ha producido al menos de una vez en los últimos 5 años.</v>
      </c>
      <c r="I11" s="56">
        <f>IF($G11="","",LOOKUP(G11,Listas!$K$2:$K$6,Listas!$Z$2:$Z$6))</f>
        <v>2</v>
      </c>
      <c r="J11" s="55" t="s">
        <v>150</v>
      </c>
      <c r="K11" s="57">
        <f>IF($J11="","",(LOOKUP($J11,Listas!$N$2:$N$6,Listas!$Z$2:$Z$6)))</f>
        <v>4</v>
      </c>
      <c r="L11" s="57">
        <f t="shared" si="0"/>
        <v>8</v>
      </c>
      <c r="M11" s="50" t="str">
        <f>IF(I11&amp;K11="","",LOOKUP(I11&amp;K11,TabEvaluacion!$D$16:$D$40,TabEvaluacion!$C$16:$C$40))</f>
        <v>Alta</v>
      </c>
      <c r="N11" s="67" t="s">
        <v>278</v>
      </c>
      <c r="O11" s="80" t="s">
        <v>265</v>
      </c>
      <c r="P11" s="52" t="s">
        <v>142</v>
      </c>
      <c r="Q11" s="52">
        <v>15</v>
      </c>
      <c r="R11" s="52">
        <v>15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60">
        <f t="shared" si="7"/>
        <v>0.3</v>
      </c>
      <c r="Y11" s="60">
        <f t="shared" si="8"/>
        <v>0.7</v>
      </c>
      <c r="Z11" s="77">
        <f t="shared" si="9"/>
        <v>6</v>
      </c>
      <c r="AA11" s="50" t="str">
        <f>IF(Y11="","",LOOKUP(Z11,TabEvaluacion!$E$16:$E$40,TabEvaluacion!$C$16:$C$40))</f>
        <v>Moderada</v>
      </c>
      <c r="AB11" s="56"/>
      <c r="AC11" s="56"/>
      <c r="AD11" s="56"/>
      <c r="AE11" s="56"/>
      <c r="AF11" s="93"/>
      <c r="AG11" s="56"/>
    </row>
    <row r="12" spans="1:33" ht="90" customHeight="1" x14ac:dyDescent="0.25">
      <c r="A12" s="58">
        <f t="shared" si="6"/>
        <v>9</v>
      </c>
      <c r="B12" s="52" t="s">
        <v>127</v>
      </c>
      <c r="C12" s="52" t="s">
        <v>46</v>
      </c>
      <c r="D12" s="52" t="s">
        <v>204</v>
      </c>
      <c r="E12" s="59" t="s">
        <v>174</v>
      </c>
      <c r="F12" s="59" t="s">
        <v>205</v>
      </c>
      <c r="G12" s="52" t="s">
        <v>147</v>
      </c>
      <c r="H12" s="55" t="str">
        <f>+IF(G12="","",(LOOKUP($G12,Listas!$K$2:$K$6,Listas!$M$2:$M$6)))</f>
        <v>No se ha producido en los últimos 5 años</v>
      </c>
      <c r="I12" s="56">
        <f>IF($G12="","",LOOKUP(G12,Listas!$K$2:$K$6,Listas!$Z$2:$Z$6))</f>
        <v>1</v>
      </c>
      <c r="J12" s="55" t="s">
        <v>148</v>
      </c>
      <c r="K12" s="57">
        <f>IF($J12="","",(LOOKUP($J12,Listas!$N$2:$N$6,Listas!$Z$2:$Z$6)))</f>
        <v>5</v>
      </c>
      <c r="L12" s="57">
        <f t="shared" si="0"/>
        <v>5</v>
      </c>
      <c r="M12" s="50" t="str">
        <f>IF(I12&amp;K12="","",LOOKUP(I12&amp;K12,TabEvaluacion!$D$16:$D$40,TabEvaluacion!$C$16:$C$40))</f>
        <v>Alta</v>
      </c>
      <c r="N12" s="67" t="s">
        <v>236</v>
      </c>
      <c r="O12" s="80" t="s">
        <v>262</v>
      </c>
      <c r="P12" s="52" t="s">
        <v>142</v>
      </c>
      <c r="Q12" s="52">
        <v>15</v>
      </c>
      <c r="R12" s="52">
        <v>15</v>
      </c>
      <c r="S12" s="52">
        <v>15</v>
      </c>
      <c r="T12" s="52">
        <v>15</v>
      </c>
      <c r="U12" s="52">
        <v>15</v>
      </c>
      <c r="V12" s="52">
        <v>15</v>
      </c>
      <c r="W12" s="52">
        <v>10</v>
      </c>
      <c r="X12" s="60">
        <f t="shared" si="1"/>
        <v>1</v>
      </c>
      <c r="Y12" s="60">
        <f t="shared" si="2"/>
        <v>0</v>
      </c>
      <c r="Z12" s="77">
        <f t="shared" si="5"/>
        <v>1</v>
      </c>
      <c r="AA12" s="50" t="str">
        <f>IF(Y12="","",LOOKUP(Z12,TabEvaluacion!$E$16:$E$40,TabEvaluacion!$C$16:$C$40))</f>
        <v>Baja</v>
      </c>
      <c r="AB12" s="56"/>
      <c r="AC12" s="56"/>
      <c r="AD12" s="56"/>
      <c r="AE12" s="56"/>
      <c r="AF12" s="93"/>
      <c r="AG12" s="56"/>
    </row>
    <row r="13" spans="1:33" s="51" customFormat="1" ht="120" x14ac:dyDescent="0.25">
      <c r="A13" s="58">
        <f t="shared" si="6"/>
        <v>10</v>
      </c>
      <c r="B13" s="52" t="s">
        <v>128</v>
      </c>
      <c r="C13" s="52" t="s">
        <v>46</v>
      </c>
      <c r="D13" s="52" t="s">
        <v>201</v>
      </c>
      <c r="E13" s="66" t="s">
        <v>173</v>
      </c>
      <c r="F13" s="66" t="s">
        <v>206</v>
      </c>
      <c r="G13" s="52" t="s">
        <v>152</v>
      </c>
      <c r="H13" s="55" t="str">
        <f>+IF(G13="","",(LOOKUP($G13,Listas!$K$2:$K$6,Listas!$M$2:$M$6)))</f>
        <v>Se ha producido al menos de una vez en los últimos 5 años.</v>
      </c>
      <c r="I13" s="56">
        <f>IF($G13="","",LOOKUP(G13,Listas!$K$2:$K$6,Listas!$Z$2:$Z$6))</f>
        <v>2</v>
      </c>
      <c r="J13" s="55" t="s">
        <v>150</v>
      </c>
      <c r="K13" s="57">
        <f>IF($J13="","",(LOOKUP($J13,Listas!$N$2:$N$6,Listas!$Z$2:$Z$6)))</f>
        <v>4</v>
      </c>
      <c r="L13" s="57">
        <f t="shared" si="0"/>
        <v>8</v>
      </c>
      <c r="M13" s="50" t="str">
        <f>IF(I13&amp;K13="","",LOOKUP(I13&amp;K13,TabEvaluacion!$D$16:$D$40,TabEvaluacion!$C$16:$C$40))</f>
        <v>Alta</v>
      </c>
      <c r="N13" s="67" t="s">
        <v>278</v>
      </c>
      <c r="O13" s="80" t="s">
        <v>265</v>
      </c>
      <c r="P13" s="52" t="s">
        <v>142</v>
      </c>
      <c r="Q13" s="52">
        <v>15</v>
      </c>
      <c r="R13" s="52">
        <v>15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60">
        <f t="shared" si="1"/>
        <v>0.3</v>
      </c>
      <c r="Y13" s="60">
        <f t="shared" si="2"/>
        <v>0.7</v>
      </c>
      <c r="Z13" s="77">
        <f t="shared" si="5"/>
        <v>6</v>
      </c>
      <c r="AA13" s="50" t="str">
        <f>IF(Y13="","",LOOKUP(Z13,TabEvaluacion!$E$16:$E$40,TabEvaluacion!$C$16:$C$40))</f>
        <v>Moderada</v>
      </c>
      <c r="AB13" s="56"/>
      <c r="AC13" s="56"/>
      <c r="AD13" s="56"/>
      <c r="AE13" s="56"/>
      <c r="AF13" s="93"/>
      <c r="AG13" s="56"/>
    </row>
    <row r="14" spans="1:33" s="51" customFormat="1" ht="75" hidden="1" x14ac:dyDescent="0.25">
      <c r="A14" s="58">
        <f t="shared" si="6"/>
        <v>11</v>
      </c>
      <c r="B14" s="52" t="s">
        <v>129</v>
      </c>
      <c r="C14" s="52" t="s">
        <v>113</v>
      </c>
      <c r="D14" s="52" t="s">
        <v>207</v>
      </c>
      <c r="E14" s="72" t="s">
        <v>175</v>
      </c>
      <c r="F14" s="72" t="s">
        <v>208</v>
      </c>
      <c r="G14" s="52" t="s">
        <v>147</v>
      </c>
      <c r="H14" s="55" t="str">
        <f>+IF(G14="","",(LOOKUP($G14,Listas!$K$2:$K$6,Listas!$M$2:$M$6)))</f>
        <v>No se ha producido en los últimos 5 años</v>
      </c>
      <c r="I14" s="56">
        <f>IF($G14="","",LOOKUP(G14,Listas!$K$2:$K$6,Listas!$Z$2:$Z$6))</f>
        <v>1</v>
      </c>
      <c r="J14" s="55" t="s">
        <v>150</v>
      </c>
      <c r="K14" s="57">
        <f>IF($J14="","",(LOOKUP($J14,Listas!$N$2:$N$6,Listas!$Z$2:$Z$6)))</f>
        <v>4</v>
      </c>
      <c r="L14" s="57">
        <f t="shared" si="0"/>
        <v>4</v>
      </c>
      <c r="M14" s="50" t="str">
        <f>IF(I14&amp;K14="","",LOOKUP(I14&amp;K14,TabEvaluacion!$D$16:$D$40,TabEvaluacion!$C$16:$C$40))</f>
        <v>Alta</v>
      </c>
      <c r="N14" s="67" t="s">
        <v>245</v>
      </c>
      <c r="O14" s="80" t="s">
        <v>262</v>
      </c>
      <c r="P14" s="52" t="s">
        <v>142</v>
      </c>
      <c r="Q14" s="52">
        <v>15</v>
      </c>
      <c r="R14" s="52">
        <v>15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60">
        <f t="shared" ref="X14" si="10">(SUM(Q14:W14))/100</f>
        <v>0.3</v>
      </c>
      <c r="Y14" s="60">
        <f t="shared" ref="Y14" si="11">(1-X14)</f>
        <v>0.7</v>
      </c>
      <c r="Z14" s="77">
        <f t="shared" ref="Z14" si="12">IF(Y14=0,1,ROUNDUP((Y14*L14),0))</f>
        <v>3</v>
      </c>
      <c r="AA14" s="50" t="str">
        <f>IF(Y14="","",LOOKUP(Z14,TabEvaluacion!$E$16:$E$40,TabEvaluacion!$C$16:$C$40))</f>
        <v>Baja</v>
      </c>
      <c r="AB14" s="56"/>
      <c r="AC14" s="56"/>
      <c r="AD14" s="56"/>
      <c r="AE14" s="56"/>
      <c r="AF14" s="56"/>
      <c r="AG14" s="56"/>
    </row>
    <row r="15" spans="1:33" s="51" customFormat="1" ht="60" hidden="1" x14ac:dyDescent="0.25">
      <c r="A15" s="58">
        <f t="shared" si="6"/>
        <v>12</v>
      </c>
      <c r="B15" s="52" t="s">
        <v>129</v>
      </c>
      <c r="C15" s="52" t="s">
        <v>113</v>
      </c>
      <c r="D15" s="52" t="s">
        <v>209</v>
      </c>
      <c r="E15" s="73" t="s">
        <v>246</v>
      </c>
      <c r="F15" s="73" t="s">
        <v>210</v>
      </c>
      <c r="G15" s="52" t="s">
        <v>152</v>
      </c>
      <c r="H15" s="55" t="str">
        <f>+IF(G15="","",(LOOKUP($G15,Listas!$K$2:$K$6,Listas!$M$2:$M$6)))</f>
        <v>Se ha producido al menos de una vez en los últimos 5 años.</v>
      </c>
      <c r="I15" s="56">
        <f>IF($G15="","",LOOKUP(G15,Listas!$K$2:$K$6,Listas!$Z$2:$Z$6))</f>
        <v>2</v>
      </c>
      <c r="J15" s="55" t="s">
        <v>150</v>
      </c>
      <c r="K15" s="57">
        <f>IF($J15="","",(LOOKUP($J15,Listas!$N$2:$N$6,Listas!$Z$2:$Z$6)))</f>
        <v>4</v>
      </c>
      <c r="L15" s="57">
        <f t="shared" si="0"/>
        <v>8</v>
      </c>
      <c r="M15" s="50" t="str">
        <f>IF(I15&amp;K15="","",LOOKUP(I15&amp;K15,TabEvaluacion!$D$16:$D$40,TabEvaluacion!$C$16:$C$40))</f>
        <v>Alta</v>
      </c>
      <c r="N15" s="67" t="s">
        <v>247</v>
      </c>
      <c r="O15" s="80" t="s">
        <v>262</v>
      </c>
      <c r="P15" s="52" t="s">
        <v>142</v>
      </c>
      <c r="Q15" s="52">
        <v>15</v>
      </c>
      <c r="R15" s="52">
        <v>15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60">
        <f t="shared" ref="X15" si="13">(SUM(Q15:W15))/100</f>
        <v>0.3</v>
      </c>
      <c r="Y15" s="60">
        <f t="shared" ref="Y15" si="14">(1-X15)</f>
        <v>0.7</v>
      </c>
      <c r="Z15" s="77">
        <f t="shared" ref="Z15" si="15">IF(Y15=0,1,ROUNDUP((Y15*L15),0))</f>
        <v>6</v>
      </c>
      <c r="AA15" s="50" t="str">
        <f>IF(Y15="","",LOOKUP(Z15,TabEvaluacion!$E$16:$E$40,TabEvaluacion!$C$16:$C$40))</f>
        <v>Moderada</v>
      </c>
      <c r="AB15" s="56"/>
      <c r="AC15" s="56"/>
      <c r="AD15" s="56"/>
      <c r="AE15" s="56"/>
      <c r="AF15" s="56"/>
      <c r="AG15" s="56"/>
    </row>
    <row r="16" spans="1:33" ht="128.25" x14ac:dyDescent="0.25">
      <c r="A16" s="58">
        <f t="shared" si="6"/>
        <v>13</v>
      </c>
      <c r="B16" s="52" t="s">
        <v>131</v>
      </c>
      <c r="C16" s="52" t="s">
        <v>46</v>
      </c>
      <c r="D16" s="52" t="s">
        <v>211</v>
      </c>
      <c r="E16" s="87" t="s">
        <v>176</v>
      </c>
      <c r="F16" s="68" t="s">
        <v>212</v>
      </c>
      <c r="G16" s="52" t="s">
        <v>147</v>
      </c>
      <c r="H16" s="55" t="str">
        <f>+IF(G16="","",(LOOKUP($G16,Listas!$K$2:$K$6,Listas!$M$2:$M$6)))</f>
        <v>No se ha producido en los últimos 5 años</v>
      </c>
      <c r="I16" s="56">
        <f>IF($G16="","",LOOKUP(G16,Listas!$K$2:$K$6,Listas!$Z$2:$Z$6))</f>
        <v>1</v>
      </c>
      <c r="J16" s="55" t="s">
        <v>150</v>
      </c>
      <c r="K16" s="57">
        <f>IF($J16="","",(LOOKUP($J16,Listas!$N$2:$N$6,Listas!$Z$2:$Z$6)))</f>
        <v>4</v>
      </c>
      <c r="L16" s="57">
        <f t="shared" si="0"/>
        <v>4</v>
      </c>
      <c r="M16" s="50" t="str">
        <f>IF(I16&amp;K16="","",LOOKUP(I16&amp;K16,TabEvaluacion!$D$16:$D$40,TabEvaluacion!$C$16:$C$40))</f>
        <v>Alta</v>
      </c>
      <c r="N16" s="91" t="s">
        <v>271</v>
      </c>
      <c r="O16" s="80" t="s">
        <v>262</v>
      </c>
      <c r="P16" s="52" t="s">
        <v>142</v>
      </c>
      <c r="Q16" s="52">
        <v>15</v>
      </c>
      <c r="R16" s="52">
        <v>15</v>
      </c>
      <c r="S16" s="52">
        <v>15</v>
      </c>
      <c r="T16" s="52">
        <v>15</v>
      </c>
      <c r="U16" s="52">
        <v>15</v>
      </c>
      <c r="V16" s="52">
        <v>15</v>
      </c>
      <c r="W16" s="52">
        <v>10</v>
      </c>
      <c r="X16" s="60">
        <f t="shared" si="1"/>
        <v>1</v>
      </c>
      <c r="Y16" s="60">
        <f t="shared" si="2"/>
        <v>0</v>
      </c>
      <c r="Z16" s="77">
        <f t="shared" si="5"/>
        <v>1</v>
      </c>
      <c r="AA16" s="50" t="str">
        <f>IF(Y16="","",LOOKUP(Z16,TabEvaluacion!$E$16:$E$40,TabEvaluacion!$C$16:$C$40))</f>
        <v>Baja</v>
      </c>
      <c r="AB16" s="56"/>
      <c r="AC16" s="56"/>
      <c r="AD16" s="56"/>
      <c r="AE16" s="56"/>
      <c r="AF16" s="94"/>
      <c r="AG16" s="56"/>
    </row>
    <row r="17" spans="1:33" s="51" customFormat="1" ht="84" customHeight="1" x14ac:dyDescent="0.25">
      <c r="A17" s="58">
        <f t="shared" si="6"/>
        <v>14</v>
      </c>
      <c r="B17" s="52" t="s">
        <v>131</v>
      </c>
      <c r="C17" s="52" t="s">
        <v>46</v>
      </c>
      <c r="D17" s="52" t="s">
        <v>213</v>
      </c>
      <c r="E17" s="88" t="s">
        <v>177</v>
      </c>
      <c r="F17" s="69" t="s">
        <v>214</v>
      </c>
      <c r="G17" s="52" t="s">
        <v>147</v>
      </c>
      <c r="H17" s="55" t="str">
        <f>+IF(G17="","",(LOOKUP($G17,Listas!$K$2:$K$6,Listas!$M$2:$M$6)))</f>
        <v>No se ha producido en los últimos 5 años</v>
      </c>
      <c r="I17" s="56">
        <f>IF($G17="","",LOOKUP(G17,Listas!$K$2:$K$6,Listas!$Z$2:$Z$6))</f>
        <v>1</v>
      </c>
      <c r="J17" s="55" t="s">
        <v>150</v>
      </c>
      <c r="K17" s="57">
        <f>IF($J17="","",(LOOKUP($J17,Listas!$N$2:$N$6,Listas!$Z$2:$Z$6)))</f>
        <v>4</v>
      </c>
      <c r="L17" s="57">
        <f t="shared" si="0"/>
        <v>4</v>
      </c>
      <c r="M17" s="50" t="str">
        <f>IF(I17&amp;K17="","",LOOKUP(I17&amp;K17,TabEvaluacion!$D$16:$D$40,TabEvaluacion!$C$16:$C$40))</f>
        <v>Alta</v>
      </c>
      <c r="N17" s="74" t="s">
        <v>239</v>
      </c>
      <c r="O17" s="80" t="s">
        <v>262</v>
      </c>
      <c r="P17" s="52" t="s">
        <v>142</v>
      </c>
      <c r="Q17" s="52">
        <v>15</v>
      </c>
      <c r="R17" s="52">
        <v>15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60">
        <f t="shared" si="1"/>
        <v>0.3</v>
      </c>
      <c r="Y17" s="60">
        <f t="shared" si="2"/>
        <v>0.7</v>
      </c>
      <c r="Z17" s="77">
        <f t="shared" si="5"/>
        <v>3</v>
      </c>
      <c r="AA17" s="50" t="str">
        <f>IF(Y17="","",LOOKUP(Z17,TabEvaluacion!$E$16:$E$40,TabEvaluacion!$C$16:$C$40))</f>
        <v>Baja</v>
      </c>
      <c r="AB17" s="56"/>
      <c r="AC17" s="56"/>
      <c r="AD17" s="56"/>
      <c r="AE17" s="56"/>
      <c r="AF17" s="95"/>
      <c r="AG17" s="56"/>
    </row>
    <row r="18" spans="1:33" s="51" customFormat="1" ht="218.45" customHeight="1" x14ac:dyDescent="0.25">
      <c r="A18" s="58">
        <f t="shared" si="6"/>
        <v>15</v>
      </c>
      <c r="B18" s="52" t="s">
        <v>131</v>
      </c>
      <c r="C18" s="52" t="s">
        <v>46</v>
      </c>
      <c r="D18" s="52" t="s">
        <v>213</v>
      </c>
      <c r="E18" s="89" t="s">
        <v>178</v>
      </c>
      <c r="F18" s="69" t="s">
        <v>214</v>
      </c>
      <c r="G18" s="52" t="s">
        <v>147</v>
      </c>
      <c r="H18" s="55" t="str">
        <f>+IF(G18="","",(LOOKUP($G18,Listas!$K$2:$K$6,Listas!$M$2:$M$6)))</f>
        <v>No se ha producido en los últimos 5 años</v>
      </c>
      <c r="I18" s="56">
        <f>IF($G18="","",LOOKUP(G18,Listas!$K$2:$K$6,Listas!$Z$2:$Z$6))</f>
        <v>1</v>
      </c>
      <c r="J18" s="55" t="s">
        <v>150</v>
      </c>
      <c r="K18" s="57">
        <f>IF($J18="","",(LOOKUP($J18,Listas!$N$2:$N$6,Listas!$Z$2:$Z$6)))</f>
        <v>4</v>
      </c>
      <c r="L18" s="57">
        <f t="shared" si="0"/>
        <v>4</v>
      </c>
      <c r="M18" s="50" t="str">
        <f>IF(I18&amp;K18="","",LOOKUP(I18&amp;K18,TabEvaluacion!$D$16:$D$40,TabEvaluacion!$C$16:$C$40))</f>
        <v>Alta</v>
      </c>
      <c r="N18" s="92" t="s">
        <v>274</v>
      </c>
      <c r="O18" s="80" t="s">
        <v>262</v>
      </c>
      <c r="P18" s="52" t="s">
        <v>142</v>
      </c>
      <c r="Q18" s="52">
        <v>15</v>
      </c>
      <c r="R18" s="52">
        <v>15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60">
        <f t="shared" si="1"/>
        <v>0.3</v>
      </c>
      <c r="Y18" s="60">
        <f t="shared" si="2"/>
        <v>0.7</v>
      </c>
      <c r="Z18" s="77">
        <f t="shared" si="5"/>
        <v>3</v>
      </c>
      <c r="AA18" s="50" t="str">
        <f>IF(Y18="","",LOOKUP(Z18,TabEvaluacion!$E$16:$E$40,TabEvaluacion!$C$16:$C$40))</f>
        <v>Baja</v>
      </c>
      <c r="AB18" s="56"/>
      <c r="AC18" s="56"/>
      <c r="AD18" s="56"/>
      <c r="AE18" s="56"/>
      <c r="AF18" s="96"/>
      <c r="AG18" s="56"/>
    </row>
    <row r="19" spans="1:33" ht="75" x14ac:dyDescent="0.25">
      <c r="A19" s="58">
        <f t="shared" si="6"/>
        <v>16</v>
      </c>
      <c r="B19" s="52" t="s">
        <v>131</v>
      </c>
      <c r="C19" s="52" t="s">
        <v>46</v>
      </c>
      <c r="D19" s="52" t="s">
        <v>217</v>
      </c>
      <c r="E19" s="89" t="s">
        <v>179</v>
      </c>
      <c r="F19" s="69" t="s">
        <v>214</v>
      </c>
      <c r="G19" s="52" t="s">
        <v>147</v>
      </c>
      <c r="H19" s="55" t="str">
        <f>+IF(G19="","",(LOOKUP($G19,Listas!$K$2:$K$6,Listas!$M$2:$M$6)))</f>
        <v>No se ha producido en los últimos 5 años</v>
      </c>
      <c r="I19" s="56">
        <f>IF($G19="","",LOOKUP(G19,Listas!$K$2:$K$6,Listas!$Z$2:$Z$6))</f>
        <v>1</v>
      </c>
      <c r="J19" s="55" t="s">
        <v>150</v>
      </c>
      <c r="K19" s="57">
        <f>IF($J19="","",(LOOKUP($J19,Listas!$N$2:$N$6,Listas!$Z$2:$Z$6)))</f>
        <v>4</v>
      </c>
      <c r="L19" s="57">
        <f t="shared" si="0"/>
        <v>4</v>
      </c>
      <c r="M19" s="50" t="str">
        <f>IF(I19&amp;K19="","",LOOKUP(I19&amp;K19,TabEvaluacion!$D$16:$D$40,TabEvaluacion!$C$16:$C$40))</f>
        <v>Alta</v>
      </c>
      <c r="N19" s="92" t="s">
        <v>272</v>
      </c>
      <c r="O19" s="80" t="s">
        <v>265</v>
      </c>
      <c r="P19" s="52" t="s">
        <v>142</v>
      </c>
      <c r="Q19" s="52">
        <v>15</v>
      </c>
      <c r="R19" s="52">
        <v>15</v>
      </c>
      <c r="S19" s="52">
        <v>15</v>
      </c>
      <c r="T19" s="52">
        <v>15</v>
      </c>
      <c r="U19" s="52">
        <v>15</v>
      </c>
      <c r="V19" s="52">
        <v>0</v>
      </c>
      <c r="W19" s="52">
        <v>0</v>
      </c>
      <c r="X19" s="60">
        <f t="shared" si="1"/>
        <v>0.75</v>
      </c>
      <c r="Y19" s="60">
        <f t="shared" si="2"/>
        <v>0.25</v>
      </c>
      <c r="Z19" s="77">
        <f t="shared" si="5"/>
        <v>1</v>
      </c>
      <c r="AA19" s="50" t="str">
        <f>IF(Y19="","",LOOKUP(Z19,TabEvaluacion!$E$16:$E$40,TabEvaluacion!$C$16:$C$40))</f>
        <v>Baja</v>
      </c>
      <c r="AB19" s="56"/>
      <c r="AC19" s="56"/>
      <c r="AD19" s="56"/>
      <c r="AE19" s="56"/>
      <c r="AF19" s="97"/>
      <c r="AG19" s="56"/>
    </row>
    <row r="20" spans="1:33" ht="210" hidden="1" x14ac:dyDescent="0.25">
      <c r="A20" s="58">
        <f t="shared" si="6"/>
        <v>17</v>
      </c>
      <c r="B20" s="52" t="s">
        <v>131</v>
      </c>
      <c r="C20" s="52" t="s">
        <v>113</v>
      </c>
      <c r="D20" s="52" t="s">
        <v>215</v>
      </c>
      <c r="E20" s="52" t="s">
        <v>240</v>
      </c>
      <c r="F20" s="52" t="s">
        <v>216</v>
      </c>
      <c r="G20" s="52" t="s">
        <v>158</v>
      </c>
      <c r="H20" s="55" t="str">
        <f>+IF(G20="","",(LOOKUP($G20,Listas!$K$2:$K$6,Listas!$M$2:$M$6)))</f>
        <v>Se ha producido en los últimos 2 años.</v>
      </c>
      <c r="I20" s="56">
        <f>IF($G20="","",LOOKUP(G20,Listas!$K$2:$K$6,Listas!$Z$2:$Z$6))</f>
        <v>3</v>
      </c>
      <c r="J20" s="55" t="s">
        <v>150</v>
      </c>
      <c r="K20" s="57">
        <f>IF($J20="","",(LOOKUP($J20,Listas!$N$2:$N$6,Listas!$Z$2:$Z$6)))</f>
        <v>4</v>
      </c>
      <c r="L20" s="57">
        <f t="shared" si="0"/>
        <v>12</v>
      </c>
      <c r="M20" s="50" t="str">
        <f>IF(I20&amp;K20="","",LOOKUP(I20&amp;K20,TabEvaluacion!$D$16:$D$40,TabEvaluacion!$C$16:$C$40))</f>
        <v>Extrema</v>
      </c>
      <c r="N20" s="90" t="s">
        <v>275</v>
      </c>
      <c r="O20" s="80" t="s">
        <v>265</v>
      </c>
      <c r="P20" s="52" t="s">
        <v>142</v>
      </c>
      <c r="Q20" s="52">
        <v>15</v>
      </c>
      <c r="R20" s="52">
        <v>15</v>
      </c>
      <c r="S20" s="52">
        <v>15</v>
      </c>
      <c r="T20" s="52">
        <v>15</v>
      </c>
      <c r="U20" s="52">
        <v>15</v>
      </c>
      <c r="V20" s="52">
        <v>15</v>
      </c>
      <c r="W20" s="52">
        <v>10</v>
      </c>
      <c r="X20" s="60">
        <f t="shared" si="1"/>
        <v>1</v>
      </c>
      <c r="Y20" s="60">
        <f t="shared" si="2"/>
        <v>0</v>
      </c>
      <c r="Z20" s="77">
        <f t="shared" si="5"/>
        <v>1</v>
      </c>
      <c r="AA20" s="50" t="str">
        <f>IF(Y20="","",LOOKUP(Z20,TabEvaluacion!$E$16:$E$40,TabEvaluacion!$C$16:$C$40))</f>
        <v>Baja</v>
      </c>
      <c r="AB20" s="56"/>
      <c r="AC20" s="56"/>
      <c r="AD20" s="56"/>
      <c r="AE20" s="56"/>
      <c r="AF20" s="56"/>
      <c r="AG20" s="56"/>
    </row>
    <row r="21" spans="1:33" ht="90" hidden="1" x14ac:dyDescent="0.25">
      <c r="A21" s="58">
        <f t="shared" si="6"/>
        <v>18</v>
      </c>
      <c r="B21" s="52" t="s">
        <v>130</v>
      </c>
      <c r="C21" s="52" t="s">
        <v>113</v>
      </c>
      <c r="D21" s="52" t="s">
        <v>218</v>
      </c>
      <c r="E21" s="59" t="s">
        <v>156</v>
      </c>
      <c r="F21" s="59" t="s">
        <v>214</v>
      </c>
      <c r="G21" s="52" t="s">
        <v>158</v>
      </c>
      <c r="H21" s="55" t="str">
        <f>+IF(G21="","",(LOOKUP($G21,Listas!$K$2:$K$6,Listas!$M$2:$M$6)))</f>
        <v>Se ha producido en los últimos 2 años.</v>
      </c>
      <c r="I21" s="56">
        <f>IF($G21="","",LOOKUP(G21,Listas!$K$2:$K$6,Listas!$Z$2:$Z$6))</f>
        <v>3</v>
      </c>
      <c r="J21" s="55" t="s">
        <v>153</v>
      </c>
      <c r="K21" s="57">
        <f>IF($J21="","",(LOOKUP($J21,Listas!$N$2:$N$6,Listas!$Z$2:$Z$6)))</f>
        <v>3</v>
      </c>
      <c r="L21" s="57">
        <f t="shared" si="0"/>
        <v>9</v>
      </c>
      <c r="M21" s="50" t="str">
        <f>IF(I21&amp;K21="","",LOOKUP(I21&amp;K21,TabEvaluacion!$D$16:$D$40,TabEvaluacion!$C$16:$C$40))</f>
        <v>Alta</v>
      </c>
      <c r="N21" s="71" t="s">
        <v>159</v>
      </c>
      <c r="O21" s="80" t="s">
        <v>262</v>
      </c>
      <c r="P21" s="52" t="s">
        <v>142</v>
      </c>
      <c r="Q21" s="52">
        <v>15</v>
      </c>
      <c r="R21" s="52">
        <v>15</v>
      </c>
      <c r="S21" s="52">
        <v>15</v>
      </c>
      <c r="T21" s="52">
        <v>15</v>
      </c>
      <c r="U21" s="52">
        <v>15</v>
      </c>
      <c r="V21" s="52">
        <v>15</v>
      </c>
      <c r="W21" s="52">
        <v>10</v>
      </c>
      <c r="X21" s="60">
        <f t="shared" si="1"/>
        <v>1</v>
      </c>
      <c r="Y21" s="60">
        <f t="shared" si="2"/>
        <v>0</v>
      </c>
      <c r="Z21" s="77">
        <f t="shared" si="5"/>
        <v>1</v>
      </c>
      <c r="AA21" s="50" t="str">
        <f>IF(Y21="","",LOOKUP(Z21,TabEvaluacion!$E$16:$E$40,TabEvaluacion!$C$16:$C$40))</f>
        <v>Baja</v>
      </c>
      <c r="AB21" s="56"/>
      <c r="AC21" s="56"/>
      <c r="AD21" s="56"/>
      <c r="AE21" s="56"/>
      <c r="AF21" s="56"/>
      <c r="AG21" s="56"/>
    </row>
    <row r="22" spans="1:33" ht="85.5" hidden="1" x14ac:dyDescent="0.25">
      <c r="A22" s="58">
        <f t="shared" si="6"/>
        <v>19</v>
      </c>
      <c r="B22" s="52" t="s">
        <v>130</v>
      </c>
      <c r="C22" s="52" t="s">
        <v>113</v>
      </c>
      <c r="D22" s="53" t="s">
        <v>192</v>
      </c>
      <c r="E22" s="59" t="s">
        <v>248</v>
      </c>
      <c r="F22" s="59" t="s">
        <v>219</v>
      </c>
      <c r="G22" s="53" t="s">
        <v>152</v>
      </c>
      <c r="H22" s="55" t="str">
        <f>+IF(G22="","",(LOOKUP($G22,Listas!$K$2:$K$6,Listas!$M$2:$M$6)))</f>
        <v>Se ha producido al menos de una vez en los últimos 5 años.</v>
      </c>
      <c r="I22" s="56">
        <f>IF($G22="","",LOOKUP(G22,Listas!$K$2:$K$6,Listas!$Z$2:$Z$6))</f>
        <v>2</v>
      </c>
      <c r="J22" s="58" t="s">
        <v>150</v>
      </c>
      <c r="K22" s="57">
        <f>IF($J22="","",(LOOKUP($J22,Listas!$N$2:$N$6,Listas!$Z$2:$Z$6)))</f>
        <v>4</v>
      </c>
      <c r="L22" s="57">
        <f t="shared" si="0"/>
        <v>8</v>
      </c>
      <c r="M22" s="50" t="str">
        <f>IF(I22&amp;K22="","",LOOKUP(I22&amp;K22,TabEvaluacion!$D$16:$D$40,TabEvaluacion!$C$16:$C$40))</f>
        <v>Alta</v>
      </c>
      <c r="N22" s="67" t="s">
        <v>249</v>
      </c>
      <c r="O22" s="80" t="s">
        <v>260</v>
      </c>
      <c r="P22" s="52" t="s">
        <v>142</v>
      </c>
      <c r="Q22" s="52">
        <v>15</v>
      </c>
      <c r="R22" s="52">
        <v>15</v>
      </c>
      <c r="S22" s="52">
        <v>15</v>
      </c>
      <c r="T22" s="52">
        <v>15</v>
      </c>
      <c r="U22" s="52">
        <v>15</v>
      </c>
      <c r="V22" s="52">
        <v>0</v>
      </c>
      <c r="W22" s="52">
        <v>0</v>
      </c>
      <c r="X22" s="60">
        <f t="shared" si="1"/>
        <v>0.75</v>
      </c>
      <c r="Y22" s="60">
        <f t="shared" si="2"/>
        <v>0.25</v>
      </c>
      <c r="Z22" s="77">
        <f t="shared" si="5"/>
        <v>2</v>
      </c>
      <c r="AA22" s="50" t="str">
        <f>IF(Y22="","",LOOKUP(Z22,TabEvaluacion!$E$16:$E$40,TabEvaluacion!$C$16:$C$40))</f>
        <v>Baja</v>
      </c>
      <c r="AB22" s="56"/>
      <c r="AC22" s="56"/>
      <c r="AD22" s="56"/>
      <c r="AE22" s="56"/>
      <c r="AF22" s="56"/>
      <c r="AG22" s="56"/>
    </row>
    <row r="23" spans="1:33" s="51" customFormat="1" ht="75" hidden="1" x14ac:dyDescent="0.25">
      <c r="A23" s="58">
        <f t="shared" si="6"/>
        <v>20</v>
      </c>
      <c r="B23" s="52" t="s">
        <v>130</v>
      </c>
      <c r="C23" s="52" t="s">
        <v>113</v>
      </c>
      <c r="D23" s="53" t="s">
        <v>192</v>
      </c>
      <c r="E23" s="59" t="s">
        <v>256</v>
      </c>
      <c r="F23" s="59" t="s">
        <v>257</v>
      </c>
      <c r="G23" s="53" t="s">
        <v>147</v>
      </c>
      <c r="H23" s="55" t="str">
        <f>+IF(G23="","",(LOOKUP($G23,Listas!$K$2:$K$6,Listas!$M$2:$M$6)))</f>
        <v>No se ha producido en los últimos 5 años</v>
      </c>
      <c r="I23" s="56">
        <f>IF($G23="","",LOOKUP(G23,Listas!$K$2:$K$6,Listas!$Z$2:$Z$6))</f>
        <v>1</v>
      </c>
      <c r="J23" s="58" t="s">
        <v>150</v>
      </c>
      <c r="K23" s="57">
        <f>IF($J23="","",(LOOKUP($J23,Listas!$N$2:$N$6,Listas!$Z$2:$Z$6)))</f>
        <v>4</v>
      </c>
      <c r="L23" s="57">
        <f t="shared" si="0"/>
        <v>4</v>
      </c>
      <c r="M23" s="50" t="str">
        <f>IF(I23&amp;K23="","",LOOKUP(I23&amp;K23,TabEvaluacion!$D$16:$D$40,TabEvaluacion!$C$16:$C$40))</f>
        <v>Alta</v>
      </c>
      <c r="N23" s="67" t="s">
        <v>258</v>
      </c>
      <c r="O23" s="80" t="s">
        <v>260</v>
      </c>
      <c r="P23" s="52" t="s">
        <v>142</v>
      </c>
      <c r="Q23" s="52">
        <v>15</v>
      </c>
      <c r="R23" s="52">
        <v>15</v>
      </c>
      <c r="S23" s="52">
        <v>15</v>
      </c>
      <c r="T23" s="52">
        <v>15</v>
      </c>
      <c r="U23" s="52">
        <v>15</v>
      </c>
      <c r="V23" s="52">
        <v>15</v>
      </c>
      <c r="W23" s="52">
        <v>5</v>
      </c>
      <c r="X23" s="60">
        <f t="shared" ref="X23" si="16">(SUM(Q23:W23))/100</f>
        <v>0.95</v>
      </c>
      <c r="Y23" s="60">
        <f t="shared" ref="Y23" si="17">(1-X23)</f>
        <v>5.0000000000000044E-2</v>
      </c>
      <c r="Z23" s="77">
        <f t="shared" ref="Z23" si="18">IF(Y23=0,1,ROUNDUP((Y23*L23),0))</f>
        <v>1</v>
      </c>
      <c r="AA23" s="50" t="str">
        <f>IF(Y23="","",LOOKUP(Z23,TabEvaluacion!$E$16:$E$40,TabEvaluacion!$C$16:$C$40))</f>
        <v>Baja</v>
      </c>
      <c r="AB23" s="56"/>
      <c r="AC23" s="56"/>
      <c r="AD23" s="56"/>
      <c r="AE23" s="56"/>
      <c r="AF23" s="56"/>
      <c r="AG23" s="56"/>
    </row>
    <row r="24" spans="1:33" ht="80.099999999999994" hidden="1" customHeight="1" x14ac:dyDescent="0.25">
      <c r="A24" s="58">
        <f t="shared" si="6"/>
        <v>21</v>
      </c>
      <c r="B24" s="52" t="s">
        <v>130</v>
      </c>
      <c r="C24" s="52" t="s">
        <v>113</v>
      </c>
      <c r="D24" s="52" t="s">
        <v>192</v>
      </c>
      <c r="E24" s="59" t="s">
        <v>157</v>
      </c>
      <c r="F24" s="59" t="s">
        <v>214</v>
      </c>
      <c r="G24" s="52" t="s">
        <v>152</v>
      </c>
      <c r="H24" s="55" t="str">
        <f>+IF(G24="","",(LOOKUP($G24,Listas!$K$2:$K$6,Listas!$M$2:$M$6)))</f>
        <v>Se ha producido al menos de una vez en los últimos 5 años.</v>
      </c>
      <c r="I24" s="56">
        <f>IF($G24="","",LOOKUP(G24,Listas!$K$2:$K$6,Listas!$Z$2:$Z$6))</f>
        <v>2</v>
      </c>
      <c r="J24" s="55" t="s">
        <v>153</v>
      </c>
      <c r="K24" s="57">
        <f>IF($J24="","",(LOOKUP($J24,Listas!$N$2:$N$6,Listas!$Z$2:$Z$6)))</f>
        <v>3</v>
      </c>
      <c r="L24" s="57">
        <f t="shared" si="0"/>
        <v>6</v>
      </c>
      <c r="M24" s="50" t="str">
        <f>IF(I24&amp;K24="","",LOOKUP(I24&amp;K24,TabEvaluacion!$D$16:$D$40,TabEvaluacion!$C$16:$C$40))</f>
        <v>Moderada</v>
      </c>
      <c r="N24" s="67" t="s">
        <v>250</v>
      </c>
      <c r="O24" s="80" t="s">
        <v>261</v>
      </c>
      <c r="P24" s="52" t="s">
        <v>142</v>
      </c>
      <c r="Q24" s="52">
        <v>15</v>
      </c>
      <c r="R24" s="52">
        <v>15</v>
      </c>
      <c r="S24" s="52">
        <v>15</v>
      </c>
      <c r="T24" s="52">
        <v>15</v>
      </c>
      <c r="U24" s="52">
        <v>15</v>
      </c>
      <c r="V24" s="52">
        <v>15</v>
      </c>
      <c r="W24" s="52">
        <v>10</v>
      </c>
      <c r="X24" s="60">
        <f t="shared" si="1"/>
        <v>1</v>
      </c>
      <c r="Y24" s="60">
        <f t="shared" si="2"/>
        <v>0</v>
      </c>
      <c r="Z24" s="77">
        <f t="shared" si="5"/>
        <v>1</v>
      </c>
      <c r="AA24" s="50" t="str">
        <f>IF(Y24="","",LOOKUP(Z24,TabEvaluacion!$E$16:$E$40,TabEvaluacion!$C$16:$C$40))</f>
        <v>Baja</v>
      </c>
      <c r="AB24" s="56"/>
      <c r="AC24" s="56"/>
      <c r="AD24" s="56"/>
      <c r="AE24" s="56"/>
      <c r="AF24" s="56"/>
      <c r="AG24" s="56"/>
    </row>
    <row r="25" spans="1:33" ht="75" hidden="1" x14ac:dyDescent="0.25">
      <c r="A25" s="58">
        <f t="shared" si="6"/>
        <v>22</v>
      </c>
      <c r="B25" s="52" t="s">
        <v>182</v>
      </c>
      <c r="C25" s="52" t="s">
        <v>113</v>
      </c>
      <c r="D25" s="52" t="s">
        <v>192</v>
      </c>
      <c r="E25" s="59" t="s">
        <v>251</v>
      </c>
      <c r="F25" s="59" t="s">
        <v>220</v>
      </c>
      <c r="G25" s="52" t="s">
        <v>158</v>
      </c>
      <c r="H25" s="55" t="str">
        <f>+IF(G25="","",(LOOKUP($G25,Listas!$K$2:$K$6,Listas!$M$2:$M$6)))</f>
        <v>Se ha producido en los últimos 2 años.</v>
      </c>
      <c r="I25" s="56">
        <f>IF($G25="","",LOOKUP(G25,Listas!$K$2:$K$6,Listas!$Z$2:$Z$6))</f>
        <v>3</v>
      </c>
      <c r="J25" s="55" t="s">
        <v>150</v>
      </c>
      <c r="K25" s="57">
        <f>IF($J25="","",(LOOKUP($J25,Listas!$N$2:$N$6,Listas!$Z$2:$Z$6)))</f>
        <v>4</v>
      </c>
      <c r="L25" s="57">
        <f t="shared" si="0"/>
        <v>12</v>
      </c>
      <c r="M25" s="50" t="str">
        <f>IF(I25&amp;K25="","",LOOKUP(I25&amp;K25,TabEvaluacion!$D$16:$D$40,TabEvaluacion!$C$16:$C$40))</f>
        <v>Extrema</v>
      </c>
      <c r="N25" s="71" t="s">
        <v>252</v>
      </c>
      <c r="O25" s="80" t="s">
        <v>262</v>
      </c>
      <c r="P25" s="52" t="s">
        <v>142</v>
      </c>
      <c r="Q25" s="52">
        <v>15</v>
      </c>
      <c r="R25" s="52">
        <v>15</v>
      </c>
      <c r="S25" s="52">
        <v>0</v>
      </c>
      <c r="T25" s="52">
        <v>15</v>
      </c>
      <c r="U25" s="52">
        <v>15</v>
      </c>
      <c r="V25" s="52">
        <v>0</v>
      </c>
      <c r="W25" s="52">
        <v>0</v>
      </c>
      <c r="X25" s="60">
        <f t="shared" si="1"/>
        <v>0.6</v>
      </c>
      <c r="Y25" s="60">
        <f t="shared" si="2"/>
        <v>0.4</v>
      </c>
      <c r="Z25" s="77">
        <f t="shared" si="5"/>
        <v>5</v>
      </c>
      <c r="AA25" s="50" t="str">
        <f>IF(Y25="","",LOOKUP(Z25,TabEvaluacion!$E$16:$E$40,TabEvaluacion!$C$16:$C$40))</f>
        <v>Baja</v>
      </c>
      <c r="AB25" s="56"/>
      <c r="AC25" s="56"/>
      <c r="AD25" s="56"/>
      <c r="AE25" s="56"/>
      <c r="AF25" s="56"/>
      <c r="AG25" s="56"/>
    </row>
    <row r="26" spans="1:33" ht="128.25" hidden="1" x14ac:dyDescent="0.25">
      <c r="A26" s="58">
        <f t="shared" si="6"/>
        <v>23</v>
      </c>
      <c r="B26" s="52" t="s">
        <v>134</v>
      </c>
      <c r="C26" s="52" t="s">
        <v>113</v>
      </c>
      <c r="D26" s="52" t="s">
        <v>221</v>
      </c>
      <c r="E26" s="59" t="s">
        <v>160</v>
      </c>
      <c r="F26" s="59" t="s">
        <v>222</v>
      </c>
      <c r="G26" s="52" t="s">
        <v>158</v>
      </c>
      <c r="H26" s="55" t="str">
        <f>+IF(G26="","",(LOOKUP($G26,Listas!$K$2:$K$6,Listas!$M$2:$M$6)))</f>
        <v>Se ha producido en los últimos 2 años.</v>
      </c>
      <c r="I26" s="56">
        <f>IF($G26="","",LOOKUP(G26,Listas!$K$2:$K$6,Listas!$Z$2:$Z$6))</f>
        <v>3</v>
      </c>
      <c r="J26" s="55" t="s">
        <v>150</v>
      </c>
      <c r="K26" s="57">
        <f>IF($J26="","",(LOOKUP($J26,Listas!$N$2:$N$6,Listas!$Z$2:$Z$6)))</f>
        <v>4</v>
      </c>
      <c r="L26" s="57">
        <f t="shared" si="0"/>
        <v>12</v>
      </c>
      <c r="M26" s="50" t="str">
        <f>IF(I26&amp;K26="","",LOOKUP(I26&amp;K26,TabEvaluacion!$D$16:$D$40,TabEvaluacion!$C$16:$C$40))</f>
        <v>Extrema</v>
      </c>
      <c r="N26" s="67" t="s">
        <v>161</v>
      </c>
      <c r="O26" s="80" t="s">
        <v>262</v>
      </c>
      <c r="P26" s="52" t="s">
        <v>142</v>
      </c>
      <c r="Q26" s="52">
        <v>15</v>
      </c>
      <c r="R26" s="52">
        <v>15</v>
      </c>
      <c r="S26" s="52">
        <v>15</v>
      </c>
      <c r="T26" s="52">
        <v>15</v>
      </c>
      <c r="U26" s="52">
        <v>15</v>
      </c>
      <c r="V26" s="52">
        <v>15</v>
      </c>
      <c r="W26" s="52">
        <v>10</v>
      </c>
      <c r="X26" s="60">
        <f t="shared" si="1"/>
        <v>1</v>
      </c>
      <c r="Y26" s="60">
        <f t="shared" si="2"/>
        <v>0</v>
      </c>
      <c r="Z26" s="77">
        <f t="shared" si="5"/>
        <v>1</v>
      </c>
      <c r="AA26" s="50" t="str">
        <f>IF(Y26="","",LOOKUP(Z26,TabEvaluacion!$E$16:$E$40,TabEvaluacion!$C$16:$C$40))</f>
        <v>Baja</v>
      </c>
      <c r="AB26" s="56"/>
      <c r="AC26" s="56"/>
      <c r="AD26" s="56"/>
      <c r="AE26" s="56"/>
      <c r="AF26" s="56"/>
      <c r="AG26" s="56"/>
    </row>
    <row r="27" spans="1:33" ht="114" hidden="1" x14ac:dyDescent="0.25">
      <c r="A27" s="58">
        <f t="shared" si="6"/>
        <v>24</v>
      </c>
      <c r="B27" s="52" t="s">
        <v>132</v>
      </c>
      <c r="C27" s="52" t="s">
        <v>113</v>
      </c>
      <c r="D27" s="52" t="s">
        <v>223</v>
      </c>
      <c r="E27" s="59" t="s">
        <v>180</v>
      </c>
      <c r="F27" s="59" t="s">
        <v>224</v>
      </c>
      <c r="G27" s="52" t="s">
        <v>147</v>
      </c>
      <c r="H27" s="55" t="str">
        <f>+IF(G27="","",(LOOKUP($G27,Listas!$K$2:$K$6,Listas!$M$2:$M$6)))</f>
        <v>No se ha producido en los últimos 5 años</v>
      </c>
      <c r="I27" s="56">
        <f>IF($G27="","",LOOKUP(G27,Listas!$K$2:$K$6,Listas!$Z$2:$Z$6))</f>
        <v>1</v>
      </c>
      <c r="J27" s="55" t="s">
        <v>153</v>
      </c>
      <c r="K27" s="57">
        <f>IF($J27="","",(LOOKUP($J27,Listas!$N$2:$N$6,Listas!$Z$2:$Z$6)))</f>
        <v>3</v>
      </c>
      <c r="L27" s="57">
        <f t="shared" si="0"/>
        <v>3</v>
      </c>
      <c r="M27" s="50" t="str">
        <f>IF(I27&amp;K27="","",LOOKUP(I27&amp;K27,TabEvaluacion!$D$16:$D$40,TabEvaluacion!$C$16:$C$40))</f>
        <v>Moderada</v>
      </c>
      <c r="N27" s="67" t="s">
        <v>253</v>
      </c>
      <c r="O27" s="80" t="s">
        <v>262</v>
      </c>
      <c r="P27" s="52" t="s">
        <v>142</v>
      </c>
      <c r="Q27" s="52">
        <v>15</v>
      </c>
      <c r="R27" s="52">
        <v>15</v>
      </c>
      <c r="S27" s="52">
        <v>0</v>
      </c>
      <c r="T27" s="52">
        <v>15</v>
      </c>
      <c r="U27" s="52">
        <v>15</v>
      </c>
      <c r="V27" s="52">
        <v>15</v>
      </c>
      <c r="W27" s="52">
        <v>0</v>
      </c>
      <c r="X27" s="60">
        <f t="shared" si="1"/>
        <v>0.75</v>
      </c>
      <c r="Y27" s="60">
        <f t="shared" si="2"/>
        <v>0.25</v>
      </c>
      <c r="Z27" s="77">
        <f t="shared" si="5"/>
        <v>1</v>
      </c>
      <c r="AA27" s="50" t="str">
        <f>IF(Y27="","",LOOKUP(Z27,TabEvaluacion!$E$16:$E$40,TabEvaluacion!$C$16:$C$40))</f>
        <v>Baja</v>
      </c>
      <c r="AB27" s="56"/>
      <c r="AC27" s="56"/>
      <c r="AD27" s="56"/>
      <c r="AE27" s="56"/>
      <c r="AF27" s="56"/>
      <c r="AG27" s="56"/>
    </row>
    <row r="28" spans="1:33" ht="96.75" hidden="1" customHeight="1" x14ac:dyDescent="0.25">
      <c r="A28" s="58">
        <f t="shared" si="6"/>
        <v>25</v>
      </c>
      <c r="B28" s="52" t="s">
        <v>132</v>
      </c>
      <c r="C28" s="52" t="s">
        <v>113</v>
      </c>
      <c r="D28" s="52" t="s">
        <v>225</v>
      </c>
      <c r="E28" s="59" t="s">
        <v>254</v>
      </c>
      <c r="F28" s="59" t="s">
        <v>226</v>
      </c>
      <c r="G28" s="52" t="s">
        <v>158</v>
      </c>
      <c r="H28" s="55" t="str">
        <f>+IF(G28="","",(LOOKUP($G28,Listas!$K$2:$K$6,Listas!$M$2:$M$6)))</f>
        <v>Se ha producido en los últimos 2 años.</v>
      </c>
      <c r="I28" s="56">
        <f>IF($G28="","",LOOKUP(G28,Listas!$K$2:$K$6,Listas!$Z$2:$Z$6))</f>
        <v>3</v>
      </c>
      <c r="J28" s="55" t="s">
        <v>153</v>
      </c>
      <c r="K28" s="57">
        <f>IF($J28="","",(LOOKUP($J28,Listas!$N$2:$N$6,Listas!$Z$2:$Z$6)))</f>
        <v>3</v>
      </c>
      <c r="L28" s="57">
        <f t="shared" si="0"/>
        <v>9</v>
      </c>
      <c r="M28" s="50" t="str">
        <f>IF(I28&amp;K28="","",LOOKUP(I28&amp;K28,TabEvaluacion!$D$16:$D$40,TabEvaluacion!$C$16:$C$40))</f>
        <v>Alta</v>
      </c>
      <c r="N28" s="67" t="s">
        <v>255</v>
      </c>
      <c r="O28" s="80" t="s">
        <v>262</v>
      </c>
      <c r="P28" s="52" t="s">
        <v>142</v>
      </c>
      <c r="Q28" s="52">
        <v>15</v>
      </c>
      <c r="R28" s="52">
        <v>15</v>
      </c>
      <c r="S28" s="52">
        <v>0</v>
      </c>
      <c r="T28" s="52">
        <v>15</v>
      </c>
      <c r="U28" s="52">
        <v>15</v>
      </c>
      <c r="V28" s="52">
        <v>15</v>
      </c>
      <c r="W28" s="52">
        <v>0</v>
      </c>
      <c r="X28" s="60">
        <f t="shared" si="1"/>
        <v>0.75</v>
      </c>
      <c r="Y28" s="60">
        <f t="shared" si="2"/>
        <v>0.25</v>
      </c>
      <c r="Z28" s="77">
        <f t="shared" si="5"/>
        <v>3</v>
      </c>
      <c r="AA28" s="50" t="str">
        <f>IF(Y28="","",LOOKUP(Z28,TabEvaluacion!$E$16:$E$40,TabEvaluacion!$C$16:$C$40))</f>
        <v>Baja</v>
      </c>
      <c r="AB28" s="56"/>
      <c r="AC28" s="56"/>
      <c r="AD28" s="56"/>
      <c r="AE28" s="56"/>
      <c r="AF28" s="56"/>
      <c r="AG28" s="56"/>
    </row>
    <row r="29" spans="1:33" ht="96" hidden="1" customHeight="1" x14ac:dyDescent="0.25">
      <c r="A29" s="58">
        <f t="shared" si="6"/>
        <v>26</v>
      </c>
      <c r="B29" s="52" t="s">
        <v>132</v>
      </c>
      <c r="C29" s="52" t="s">
        <v>231</v>
      </c>
      <c r="D29" s="52" t="s">
        <v>227</v>
      </c>
      <c r="E29" s="52" t="s">
        <v>163</v>
      </c>
      <c r="F29" s="52" t="s">
        <v>228</v>
      </c>
      <c r="G29" s="52" t="s">
        <v>147</v>
      </c>
      <c r="H29" s="55" t="str">
        <f>+IF(G29="","",(LOOKUP($G29,Listas!$K$2:$K$6,Listas!$M$2:$M$6)))</f>
        <v>No se ha producido en los últimos 5 años</v>
      </c>
      <c r="I29" s="56">
        <f>IF($G29="","",LOOKUP(G29,Listas!$K$2:$K$6,Listas!$Z$2:$Z$6))</f>
        <v>1</v>
      </c>
      <c r="J29" s="55" t="s">
        <v>150</v>
      </c>
      <c r="K29" s="57">
        <f>IF($J29="","",(LOOKUP($J29,Listas!$N$2:$N$6,Listas!$Z$2:$Z$6)))</f>
        <v>4</v>
      </c>
      <c r="L29" s="57">
        <f t="shared" si="0"/>
        <v>4</v>
      </c>
      <c r="M29" s="50" t="str">
        <f>IF(I29&amp;K29="","",LOOKUP(I29&amp;K29,TabEvaluacion!$D$16:$D$40,TabEvaluacion!$C$16:$C$40))</f>
        <v>Alta</v>
      </c>
      <c r="N29" s="67" t="s">
        <v>165</v>
      </c>
      <c r="O29" s="80" t="s">
        <v>273</v>
      </c>
      <c r="P29" s="52" t="s">
        <v>142</v>
      </c>
      <c r="Q29" s="52">
        <v>15</v>
      </c>
      <c r="R29" s="52">
        <v>15</v>
      </c>
      <c r="S29" s="52">
        <v>0</v>
      </c>
      <c r="T29" s="52">
        <v>15</v>
      </c>
      <c r="U29" s="52">
        <v>15</v>
      </c>
      <c r="V29" s="52">
        <v>15</v>
      </c>
      <c r="W29" s="52">
        <v>0</v>
      </c>
      <c r="X29" s="60">
        <f t="shared" si="1"/>
        <v>0.75</v>
      </c>
      <c r="Y29" s="60">
        <f t="shared" si="2"/>
        <v>0.25</v>
      </c>
      <c r="Z29" s="77">
        <f t="shared" si="5"/>
        <v>1</v>
      </c>
      <c r="AA29" s="50" t="str">
        <f>IF(Y29="","",LOOKUP(Z29,TabEvaluacion!$E$16:$E$40,TabEvaluacion!$C$16:$C$40))</f>
        <v>Baja</v>
      </c>
      <c r="AB29" s="56"/>
      <c r="AC29" s="56"/>
      <c r="AD29" s="56"/>
      <c r="AE29" s="56"/>
      <c r="AF29" s="56"/>
      <c r="AG29" s="56"/>
    </row>
    <row r="30" spans="1:33" ht="63" hidden="1" customHeight="1" x14ac:dyDescent="0.25">
      <c r="A30" s="58">
        <f t="shared" si="6"/>
        <v>27</v>
      </c>
      <c r="B30" s="52" t="s">
        <v>132</v>
      </c>
      <c r="C30" s="52" t="s">
        <v>231</v>
      </c>
      <c r="D30" s="53" t="s">
        <v>229</v>
      </c>
      <c r="E30" s="52" t="s">
        <v>164</v>
      </c>
      <c r="F30" s="52" t="s">
        <v>228</v>
      </c>
      <c r="G30" s="53" t="s">
        <v>162</v>
      </c>
      <c r="H30" s="55" t="str">
        <f>+IF(G30="","",(LOOKUP($G30,Listas!$K$2:$K$6,Listas!$M$2:$M$6)))</f>
        <v>Se ha producido al menos de una vez en los últimos 2  años.</v>
      </c>
      <c r="I30" s="56">
        <f>IF($G30="","",LOOKUP(G30,Listas!$K$2:$K$6,Listas!$Z$2:$Z$6))</f>
        <v>4</v>
      </c>
      <c r="J30" s="58" t="s">
        <v>150</v>
      </c>
      <c r="K30" s="57">
        <f>IF($J30="","",(LOOKUP($J30,Listas!$N$2:$N$6,Listas!$Z$2:$Z$6)))</f>
        <v>4</v>
      </c>
      <c r="L30" s="57">
        <f t="shared" si="0"/>
        <v>16</v>
      </c>
      <c r="M30" s="50" t="str">
        <f>IF(I30&amp;K30="","",LOOKUP(I30&amp;K30,TabEvaluacion!$D$16:$D$40,TabEvaluacion!$C$16:$C$40))</f>
        <v>Extrema</v>
      </c>
      <c r="N30" s="67" t="s">
        <v>166</v>
      </c>
      <c r="O30" s="80" t="s">
        <v>264</v>
      </c>
      <c r="P30" s="52" t="s">
        <v>142</v>
      </c>
      <c r="Q30" s="52">
        <v>15</v>
      </c>
      <c r="R30" s="52">
        <v>15</v>
      </c>
      <c r="S30" s="52">
        <v>0</v>
      </c>
      <c r="T30" s="52">
        <v>15</v>
      </c>
      <c r="U30" s="52">
        <v>15</v>
      </c>
      <c r="V30" s="52">
        <v>15</v>
      </c>
      <c r="W30" s="52">
        <v>0</v>
      </c>
      <c r="X30" s="60">
        <f t="shared" si="1"/>
        <v>0.75</v>
      </c>
      <c r="Y30" s="60">
        <f t="shared" si="2"/>
        <v>0.25</v>
      </c>
      <c r="Z30" s="77">
        <f t="shared" si="5"/>
        <v>4</v>
      </c>
      <c r="AA30" s="50" t="str">
        <f>IF(Y30="","",LOOKUP(Z30,TabEvaluacion!$E$16:$E$40,TabEvaluacion!$C$16:$C$40))</f>
        <v>Baja</v>
      </c>
      <c r="AB30" s="56"/>
      <c r="AC30" s="56"/>
      <c r="AD30" s="56"/>
      <c r="AE30" s="56"/>
      <c r="AF30" s="56"/>
      <c r="AG30" s="56"/>
    </row>
    <row r="31" spans="1:33" s="51" customFormat="1" ht="120" hidden="1" x14ac:dyDescent="0.25">
      <c r="A31" s="58">
        <f t="shared" si="6"/>
        <v>28</v>
      </c>
      <c r="B31" s="52" t="s">
        <v>132</v>
      </c>
      <c r="C31" s="52" t="s">
        <v>231</v>
      </c>
      <c r="D31" s="53" t="s">
        <v>242</v>
      </c>
      <c r="E31" s="52" t="s">
        <v>241</v>
      </c>
      <c r="F31" s="52" t="s">
        <v>243</v>
      </c>
      <c r="G31" s="53" t="s">
        <v>158</v>
      </c>
      <c r="H31" s="55" t="str">
        <f>+IF(G31="","",(LOOKUP($G31,Listas!$K$2:$K$6,Listas!$M$2:$M$6)))</f>
        <v>Se ha producido en los últimos 2 años.</v>
      </c>
      <c r="I31" s="56">
        <f>IF($G31="","",LOOKUP(G31,Listas!$K$2:$K$6,Listas!$Z$2:$Z$6))</f>
        <v>3</v>
      </c>
      <c r="J31" s="58" t="s">
        <v>153</v>
      </c>
      <c r="K31" s="57">
        <f>IF($J31="","",(LOOKUP($J31,Listas!$N$2:$N$6,Listas!$Z$2:$Z$6)))</f>
        <v>3</v>
      </c>
      <c r="L31" s="57">
        <f t="shared" si="0"/>
        <v>9</v>
      </c>
      <c r="M31" s="50" t="str">
        <f>IF(I31&amp;K31="","",LOOKUP(I31&amp;K31,TabEvaluacion!$D$16:$D$40,TabEvaluacion!$C$16:$C$40))</f>
        <v>Alta</v>
      </c>
      <c r="N31" s="67" t="s">
        <v>244</v>
      </c>
      <c r="O31" s="80" t="s">
        <v>264</v>
      </c>
      <c r="P31" s="52" t="s">
        <v>142</v>
      </c>
      <c r="Q31" s="52">
        <v>15</v>
      </c>
      <c r="R31" s="52">
        <v>15</v>
      </c>
      <c r="S31" s="52">
        <v>15</v>
      </c>
      <c r="T31" s="52">
        <v>15</v>
      </c>
      <c r="U31" s="52">
        <v>15</v>
      </c>
      <c r="V31" s="52">
        <v>15</v>
      </c>
      <c r="W31" s="52">
        <v>5</v>
      </c>
      <c r="X31" s="60">
        <f t="shared" ref="X31" si="19">(SUM(Q31:W31))/100</f>
        <v>0.95</v>
      </c>
      <c r="Y31" s="60">
        <f t="shared" ref="Y31" si="20">(1-X31)</f>
        <v>5.0000000000000044E-2</v>
      </c>
      <c r="Z31" s="77">
        <f t="shared" ref="Z31" si="21">IF(Y31=0,1,ROUNDUP((Y31*L31),0))</f>
        <v>1</v>
      </c>
      <c r="AA31" s="50" t="str">
        <f>IF(Y31="","",LOOKUP(Z31,TabEvaluacion!$E$16:$E$40,TabEvaluacion!$C$16:$C$40))</f>
        <v>Baja</v>
      </c>
      <c r="AB31" s="56"/>
      <c r="AC31" s="56"/>
      <c r="AD31" s="56"/>
      <c r="AE31" s="56"/>
      <c r="AF31" s="56"/>
      <c r="AG31" s="56"/>
    </row>
    <row r="32" spans="1:33" ht="142.5" hidden="1" x14ac:dyDescent="0.25">
      <c r="A32" s="58">
        <f t="shared" si="6"/>
        <v>29</v>
      </c>
      <c r="B32" s="52" t="s">
        <v>167</v>
      </c>
      <c r="C32" s="52" t="s">
        <v>113</v>
      </c>
      <c r="D32" s="52" t="s">
        <v>192</v>
      </c>
      <c r="E32" s="59" t="s">
        <v>168</v>
      </c>
      <c r="F32" s="59" t="s">
        <v>214</v>
      </c>
      <c r="G32" s="52" t="s">
        <v>152</v>
      </c>
      <c r="H32" s="55" t="str">
        <f>+IF(G32="","",(LOOKUP($G32,Listas!$K$2:$K$6,Listas!$M$2:$M$6)))</f>
        <v>Se ha producido al menos de una vez en los últimos 5 años.</v>
      </c>
      <c r="I32" s="56">
        <f>IF($G32="","",LOOKUP(G32,Listas!$K$2:$K$6,Listas!$Z$2:$Z$6))</f>
        <v>2</v>
      </c>
      <c r="J32" s="55" t="s">
        <v>153</v>
      </c>
      <c r="K32" s="57">
        <f>IF($J32="","",(LOOKUP($J32,Listas!$N$2:$N$6,Listas!$Z$2:$Z$6)))</f>
        <v>3</v>
      </c>
      <c r="L32" s="57">
        <f t="shared" si="0"/>
        <v>6</v>
      </c>
      <c r="M32" s="50" t="str">
        <f>IF(I32&amp;K32="","",LOOKUP(I32&amp;K32,TabEvaluacion!$D$16:$D$40,TabEvaluacion!$C$16:$C$40))</f>
        <v>Moderada</v>
      </c>
      <c r="N32" s="67" t="s">
        <v>237</v>
      </c>
      <c r="O32" s="80" t="s">
        <v>262</v>
      </c>
      <c r="P32" s="52" t="s">
        <v>142</v>
      </c>
      <c r="Q32" s="52">
        <v>15</v>
      </c>
      <c r="R32" s="52">
        <v>15</v>
      </c>
      <c r="S32" s="52">
        <v>15</v>
      </c>
      <c r="T32" s="52">
        <v>15</v>
      </c>
      <c r="U32" s="52">
        <v>15</v>
      </c>
      <c r="V32" s="52">
        <v>15</v>
      </c>
      <c r="W32" s="52">
        <v>0</v>
      </c>
      <c r="X32" s="60">
        <f t="shared" si="1"/>
        <v>0.9</v>
      </c>
      <c r="Y32" s="60">
        <f t="shared" si="2"/>
        <v>9.9999999999999978E-2</v>
      </c>
      <c r="Z32" s="77">
        <f t="shared" si="5"/>
        <v>1</v>
      </c>
      <c r="AA32" s="50" t="str">
        <f>IF(Y32="","",LOOKUP(Z32,TabEvaluacion!$E$16:$E$40,TabEvaluacion!$C$16:$C$40))</f>
        <v>Baja</v>
      </c>
      <c r="AB32" s="56"/>
      <c r="AC32" s="56"/>
      <c r="AD32" s="56"/>
      <c r="AE32" s="56"/>
      <c r="AF32" s="56"/>
      <c r="AG32" s="56"/>
    </row>
    <row r="33" spans="1:33" ht="85.5" hidden="1" x14ac:dyDescent="0.25">
      <c r="A33" s="58">
        <f t="shared" si="6"/>
        <v>30</v>
      </c>
      <c r="B33" s="52" t="s">
        <v>167</v>
      </c>
      <c r="C33" s="52" t="s">
        <v>113</v>
      </c>
      <c r="D33" s="52" t="s">
        <v>192</v>
      </c>
      <c r="E33" s="59" t="s">
        <v>181</v>
      </c>
      <c r="F33" s="59" t="s">
        <v>230</v>
      </c>
      <c r="G33" s="52" t="s">
        <v>152</v>
      </c>
      <c r="H33" s="55" t="str">
        <f>+IF(G33="","",(LOOKUP($G33,Listas!$K$2:$K$6,Listas!$M$2:$M$6)))</f>
        <v>Se ha producido al menos de una vez en los últimos 5 años.</v>
      </c>
      <c r="I33" s="56">
        <f>IF($G33="","",LOOKUP(G33,Listas!$K$2:$K$6,Listas!$Z$2:$Z$6))</f>
        <v>2</v>
      </c>
      <c r="J33" s="55" t="s">
        <v>150</v>
      </c>
      <c r="K33" s="57">
        <f>IF($J33="","",(LOOKUP($J33,Listas!$N$2:$N$6,Listas!$Z$2:$Z$6)))</f>
        <v>4</v>
      </c>
      <c r="L33" s="57">
        <f t="shared" si="0"/>
        <v>8</v>
      </c>
      <c r="M33" s="50" t="str">
        <f>IF(I33&amp;K33="","",LOOKUP(I33&amp;K33,TabEvaluacion!$D$16:$D$40,TabEvaluacion!$C$16:$C$40))</f>
        <v>Alta</v>
      </c>
      <c r="N33" s="67" t="s">
        <v>238</v>
      </c>
      <c r="O33" s="80" t="s">
        <v>262</v>
      </c>
      <c r="P33" s="52" t="s">
        <v>142</v>
      </c>
      <c r="Q33" s="52">
        <v>15</v>
      </c>
      <c r="R33" s="52">
        <v>15</v>
      </c>
      <c r="S33" s="52">
        <v>15</v>
      </c>
      <c r="T33" s="52">
        <v>15</v>
      </c>
      <c r="U33" s="52">
        <v>15</v>
      </c>
      <c r="V33" s="52">
        <v>15</v>
      </c>
      <c r="W33" s="52">
        <v>0</v>
      </c>
      <c r="X33" s="60">
        <f t="shared" si="1"/>
        <v>0.9</v>
      </c>
      <c r="Y33" s="60">
        <f t="shared" si="2"/>
        <v>9.9999999999999978E-2</v>
      </c>
      <c r="Z33" s="77">
        <f t="shared" si="5"/>
        <v>1</v>
      </c>
      <c r="AA33" s="50" t="str">
        <f>IF(Y33="","",LOOKUP(Z33,TabEvaluacion!$E$16:$E$40,TabEvaluacion!$C$16:$C$40))</f>
        <v>Baja</v>
      </c>
      <c r="AB33" s="56"/>
      <c r="AC33" s="56"/>
      <c r="AD33" s="56"/>
      <c r="AE33" s="56"/>
      <c r="AF33" s="56"/>
      <c r="AG33" s="56"/>
    </row>
    <row r="34" spans="1:33" ht="60" hidden="1" x14ac:dyDescent="0.25">
      <c r="A34" s="58">
        <f t="shared" si="6"/>
        <v>31</v>
      </c>
      <c r="B34" s="52" t="s">
        <v>123</v>
      </c>
      <c r="C34" s="52" t="s">
        <v>113</v>
      </c>
      <c r="D34" s="52" t="s">
        <v>267</v>
      </c>
      <c r="E34" s="59" t="s">
        <v>268</v>
      </c>
      <c r="F34" s="59" t="s">
        <v>269</v>
      </c>
      <c r="G34" s="52" t="s">
        <v>147</v>
      </c>
      <c r="H34" s="55" t="str">
        <f>+IF(G34="","",(LOOKUP($G34,Listas!$K$2:$K$6,Listas!$M$2:$M$6)))</f>
        <v>No se ha producido en los últimos 5 años</v>
      </c>
      <c r="I34" s="56">
        <f>IF($G34="","",LOOKUP(G34,Listas!$K$2:$K$6,Listas!$Z$2:$Z$6))</f>
        <v>1</v>
      </c>
      <c r="J34" s="55" t="s">
        <v>148</v>
      </c>
      <c r="K34" s="57">
        <f>IF($J34="","",(LOOKUP($J34,Listas!$N$2:$N$6,Listas!$Z$2:$Z$6)))</f>
        <v>5</v>
      </c>
      <c r="L34" s="57">
        <f t="shared" si="0"/>
        <v>5</v>
      </c>
      <c r="M34" s="50" t="str">
        <f>IF(I34&amp;K34="","",LOOKUP(I34&amp;K34,TabEvaluacion!$D$16:$D$40,TabEvaluacion!$C$16:$C$40))</f>
        <v>Alta</v>
      </c>
      <c r="N34" s="67" t="s">
        <v>270</v>
      </c>
      <c r="O34" s="80" t="s">
        <v>263</v>
      </c>
      <c r="P34" s="52" t="s">
        <v>137</v>
      </c>
      <c r="Q34" s="52">
        <v>15</v>
      </c>
      <c r="R34" s="52">
        <v>15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60">
        <f t="shared" ref="X34" si="22">(SUM(Q34:W34))/100</f>
        <v>0.3</v>
      </c>
      <c r="Y34" s="60">
        <f t="shared" ref="Y34" si="23">(1-X34)</f>
        <v>0.7</v>
      </c>
      <c r="Z34" s="77">
        <f t="shared" ref="Z34" si="24">IF(Y34=0,1,ROUNDUP((Y34*L34),0))</f>
        <v>4</v>
      </c>
      <c r="AA34" s="50" t="str">
        <f>IF(Y34="","",LOOKUP(Z34,TabEvaluacion!$E$16:$E$40,TabEvaluacion!$C$16:$C$40))</f>
        <v>Baja</v>
      </c>
      <c r="AB34" s="56"/>
      <c r="AC34" s="56"/>
      <c r="AD34" s="56"/>
      <c r="AE34" s="56"/>
      <c r="AF34" s="56"/>
      <c r="AG34" s="56"/>
    </row>
    <row r="35" spans="1:3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</sheetData>
  <mergeCells count="13">
    <mergeCell ref="A1:AA1"/>
    <mergeCell ref="AB2:AC2"/>
    <mergeCell ref="G2:I2"/>
    <mergeCell ref="K2:M2"/>
    <mergeCell ref="N2:P2"/>
    <mergeCell ref="Q2:W2"/>
    <mergeCell ref="A2:F2"/>
    <mergeCell ref="AD2:AE2"/>
    <mergeCell ref="Z2:Z3"/>
    <mergeCell ref="AF2:AG2"/>
    <mergeCell ref="X2:X3"/>
    <mergeCell ref="Y2:Y3"/>
    <mergeCell ref="AA2:AA3"/>
  </mergeCells>
  <conditionalFormatting sqref="M4 M6:M9 M12 AA12 AA16 M16 M19:M22 AA19:AA22 M32:M33 AA32:AA33 M24:M30 AA24:AA30">
    <cfRule type="cellIs" dxfId="229" priority="259" operator="equal">
      <formula>"Moderada"</formula>
    </cfRule>
  </conditionalFormatting>
  <conditionalFormatting sqref="M4 M6:M9 M12 AA12 AA16 M16 M19:M22 AA19:AA22 M32:M33 AA32:AA33 M24:M30 AA24:AA30">
    <cfRule type="cellIs" dxfId="228" priority="260" operator="equal">
      <formula>"Alta"</formula>
    </cfRule>
  </conditionalFormatting>
  <conditionalFormatting sqref="M4 M6:M9 M12 AA12 AA16 M16 M19:M22 AA19:AA22 M32:M33 AA32:AA33 M24:M30 AA24:AA30">
    <cfRule type="cellIs" dxfId="227" priority="261" operator="equal">
      <formula>"Extrema"</formula>
    </cfRule>
  </conditionalFormatting>
  <conditionalFormatting sqref="M4 M6:M9 M12 AA12 AA16 M16 M19:M22 AA19:AA22 M32:M33 AA32:AA33 M24:M30 AA24:AA30">
    <cfRule type="containsBlanks" dxfId="226" priority="262" stopIfTrue="1">
      <formula>LEN(TRIM(#REF!))=0</formula>
    </cfRule>
  </conditionalFormatting>
  <conditionalFormatting sqref="M4 M6:M9 M12 M16 M19:M22 M32:M33 M24:M30">
    <cfRule type="cellIs" dxfId="225" priority="249" operator="equal">
      <formula>"Baja"</formula>
    </cfRule>
  </conditionalFormatting>
  <conditionalFormatting sqref="AA4 AA6:AA9 AA12 AA16 AA19:AA22 AA32:AA33 AA24:AA30">
    <cfRule type="cellIs" dxfId="224" priority="180" operator="equal">
      <formula>"Baja"</formula>
    </cfRule>
  </conditionalFormatting>
  <conditionalFormatting sqref="AA4 AA6:AA9">
    <cfRule type="cellIs" dxfId="223" priority="181" operator="equal">
      <formula>"Moderada"</formula>
    </cfRule>
  </conditionalFormatting>
  <conditionalFormatting sqref="AA4 AA6:AA9">
    <cfRule type="cellIs" dxfId="222" priority="182" operator="equal">
      <formula>"Alta"</formula>
    </cfRule>
  </conditionalFormatting>
  <conditionalFormatting sqref="AA4 AA6:AA9">
    <cfRule type="cellIs" dxfId="221" priority="183" operator="equal">
      <formula>"Extrema"</formula>
    </cfRule>
  </conditionalFormatting>
  <conditionalFormatting sqref="AA4 AA6:AA9">
    <cfRule type="containsBlanks" dxfId="220" priority="184" stopIfTrue="1">
      <formula>LEN(TRIM(#REF!))=0</formula>
    </cfRule>
  </conditionalFormatting>
  <conditionalFormatting sqref="AA4 AA6:AA9 AA12 AA16 AA19:AA22 AA32:AA33 AA24:AA30">
    <cfRule type="cellIs" dxfId="219" priority="170" operator="equal">
      <formula>"Baja"</formula>
    </cfRule>
    <cfRule type="cellIs" dxfId="218" priority="175" operator="equal">
      <formula>"Baja"</formula>
    </cfRule>
    <cfRule type="cellIs" dxfId="217" priority="176" operator="equal">
      <formula>"Moderada"</formula>
    </cfRule>
    <cfRule type="cellIs" dxfId="216" priority="177" operator="equal">
      <formula>"Alta"</formula>
    </cfRule>
    <cfRule type="cellIs" dxfId="215" priority="178" operator="equal">
      <formula>"Extrema"</formula>
    </cfRule>
    <cfRule type="containsBlanks" dxfId="214" priority="179" stopIfTrue="1">
      <formula>LEN(TRIM(#REF!))=0</formula>
    </cfRule>
  </conditionalFormatting>
  <conditionalFormatting sqref="AA4 AA6:AA9">
    <cfRule type="cellIs" dxfId="213" priority="171" operator="equal">
      <formula>"Moderada"</formula>
    </cfRule>
  </conditionalFormatting>
  <conditionalFormatting sqref="AA4 AA6:AA9">
    <cfRule type="cellIs" dxfId="212" priority="172" operator="equal">
      <formula>"Alta"</formula>
    </cfRule>
  </conditionalFormatting>
  <conditionalFormatting sqref="AA4 AA6:AA9">
    <cfRule type="cellIs" dxfId="211" priority="173" operator="equal">
      <formula>"Extrema"</formula>
    </cfRule>
  </conditionalFormatting>
  <conditionalFormatting sqref="AA4 AA6:AA9">
    <cfRule type="containsBlanks" dxfId="210" priority="174" stopIfTrue="1">
      <formula>LEN(TRIM(#REF!))=0</formula>
    </cfRule>
  </conditionalFormatting>
  <conditionalFormatting sqref="M5">
    <cfRule type="cellIs" dxfId="209" priority="166" operator="equal">
      <formula>"Moderada"</formula>
    </cfRule>
  </conditionalFormatting>
  <conditionalFormatting sqref="M5">
    <cfRule type="cellIs" dxfId="208" priority="167" operator="equal">
      <formula>"Alta"</formula>
    </cfRule>
  </conditionalFormatting>
  <conditionalFormatting sqref="M5">
    <cfRule type="cellIs" dxfId="207" priority="168" operator="equal">
      <formula>"Extrema"</formula>
    </cfRule>
  </conditionalFormatting>
  <conditionalFormatting sqref="M5">
    <cfRule type="containsBlanks" dxfId="206" priority="169" stopIfTrue="1">
      <formula>LEN(TRIM(#REF!))=0</formula>
    </cfRule>
  </conditionalFormatting>
  <conditionalFormatting sqref="M5">
    <cfRule type="cellIs" dxfId="205" priority="165" operator="equal">
      <formula>"Baja"</formula>
    </cfRule>
  </conditionalFormatting>
  <conditionalFormatting sqref="AA5">
    <cfRule type="cellIs" dxfId="204" priority="160" operator="equal">
      <formula>"Baja"</formula>
    </cfRule>
  </conditionalFormatting>
  <conditionalFormatting sqref="AA5">
    <cfRule type="cellIs" dxfId="203" priority="161" operator="equal">
      <formula>"Moderada"</formula>
    </cfRule>
  </conditionalFormatting>
  <conditionalFormatting sqref="AA5">
    <cfRule type="cellIs" dxfId="202" priority="162" operator="equal">
      <formula>"Alta"</formula>
    </cfRule>
  </conditionalFormatting>
  <conditionalFormatting sqref="AA5">
    <cfRule type="cellIs" dxfId="201" priority="163" operator="equal">
      <formula>"Extrema"</formula>
    </cfRule>
  </conditionalFormatting>
  <conditionalFormatting sqref="AA5">
    <cfRule type="containsBlanks" dxfId="200" priority="164" stopIfTrue="1">
      <formula>LEN(TRIM(#REF!))=0</formula>
    </cfRule>
  </conditionalFormatting>
  <conditionalFormatting sqref="AA5">
    <cfRule type="cellIs" dxfId="199" priority="150" operator="equal">
      <formula>"Baja"</formula>
    </cfRule>
    <cfRule type="cellIs" dxfId="198" priority="155" operator="equal">
      <formula>"Baja"</formula>
    </cfRule>
    <cfRule type="cellIs" dxfId="197" priority="156" operator="equal">
      <formula>"Moderada"</formula>
    </cfRule>
    <cfRule type="cellIs" dxfId="196" priority="157" operator="equal">
      <formula>"Alta"</formula>
    </cfRule>
    <cfRule type="cellIs" dxfId="195" priority="158" operator="equal">
      <formula>"Extrema"</formula>
    </cfRule>
    <cfRule type="containsBlanks" dxfId="194" priority="159" stopIfTrue="1">
      <formula>LEN(TRIM(#REF!))=0</formula>
    </cfRule>
  </conditionalFormatting>
  <conditionalFormatting sqref="AA5">
    <cfRule type="cellIs" dxfId="193" priority="151" operator="equal">
      <formula>"Moderada"</formula>
    </cfRule>
  </conditionalFormatting>
  <conditionalFormatting sqref="AA5">
    <cfRule type="cellIs" dxfId="192" priority="152" operator="equal">
      <formula>"Alta"</formula>
    </cfRule>
  </conditionalFormatting>
  <conditionalFormatting sqref="AA5">
    <cfRule type="cellIs" dxfId="191" priority="153" operator="equal">
      <formula>"Extrema"</formula>
    </cfRule>
  </conditionalFormatting>
  <conditionalFormatting sqref="AA5">
    <cfRule type="containsBlanks" dxfId="190" priority="154" stopIfTrue="1">
      <formula>LEN(TRIM(#REF!))=0</formula>
    </cfRule>
  </conditionalFormatting>
  <conditionalFormatting sqref="M10">
    <cfRule type="cellIs" dxfId="189" priority="146" operator="equal">
      <formula>"Moderada"</formula>
    </cfRule>
  </conditionalFormatting>
  <conditionalFormatting sqref="M10">
    <cfRule type="cellIs" dxfId="188" priority="147" operator="equal">
      <formula>"Alta"</formula>
    </cfRule>
  </conditionalFormatting>
  <conditionalFormatting sqref="M10">
    <cfRule type="cellIs" dxfId="187" priority="148" operator="equal">
      <formula>"Extrema"</formula>
    </cfRule>
  </conditionalFormatting>
  <conditionalFormatting sqref="M10">
    <cfRule type="containsBlanks" dxfId="186" priority="149" stopIfTrue="1">
      <formula>LEN(TRIM(#REF!))=0</formula>
    </cfRule>
  </conditionalFormatting>
  <conditionalFormatting sqref="M10">
    <cfRule type="cellIs" dxfId="185" priority="145" operator="equal">
      <formula>"Baja"</formula>
    </cfRule>
  </conditionalFormatting>
  <conditionalFormatting sqref="M11">
    <cfRule type="cellIs" dxfId="184" priority="141" operator="equal">
      <formula>"Moderada"</formula>
    </cfRule>
  </conditionalFormatting>
  <conditionalFormatting sqref="M11">
    <cfRule type="cellIs" dxfId="183" priority="142" operator="equal">
      <formula>"Alta"</formula>
    </cfRule>
  </conditionalFormatting>
  <conditionalFormatting sqref="M11">
    <cfRule type="cellIs" dxfId="182" priority="143" operator="equal">
      <formula>"Extrema"</formula>
    </cfRule>
  </conditionalFormatting>
  <conditionalFormatting sqref="M11">
    <cfRule type="containsBlanks" dxfId="181" priority="144" stopIfTrue="1">
      <formula>LEN(TRIM(#REF!))=0</formula>
    </cfRule>
  </conditionalFormatting>
  <conditionalFormatting sqref="M11">
    <cfRule type="cellIs" dxfId="180" priority="140" operator="equal">
      <formula>"Baja"</formula>
    </cfRule>
  </conditionalFormatting>
  <conditionalFormatting sqref="AA10:AA11">
    <cfRule type="cellIs" dxfId="179" priority="135" operator="equal">
      <formula>"Baja"</formula>
    </cfRule>
  </conditionalFormatting>
  <conditionalFormatting sqref="AA10:AA11">
    <cfRule type="cellIs" dxfId="178" priority="136" operator="equal">
      <formula>"Moderada"</formula>
    </cfRule>
  </conditionalFormatting>
  <conditionalFormatting sqref="AA10:AA11">
    <cfRule type="cellIs" dxfId="177" priority="137" operator="equal">
      <formula>"Alta"</formula>
    </cfRule>
  </conditionalFormatting>
  <conditionalFormatting sqref="AA10:AA11">
    <cfRule type="cellIs" dxfId="176" priority="138" operator="equal">
      <formula>"Extrema"</formula>
    </cfRule>
  </conditionalFormatting>
  <conditionalFormatting sqref="AA10:AA11">
    <cfRule type="containsBlanks" dxfId="175" priority="139" stopIfTrue="1">
      <formula>LEN(TRIM(#REF!))=0</formula>
    </cfRule>
  </conditionalFormatting>
  <conditionalFormatting sqref="AA10:AA11">
    <cfRule type="cellIs" dxfId="174" priority="125" operator="equal">
      <formula>"Baja"</formula>
    </cfRule>
    <cfRule type="cellIs" dxfId="173" priority="130" operator="equal">
      <formula>"Baja"</formula>
    </cfRule>
    <cfRule type="cellIs" dxfId="172" priority="131" operator="equal">
      <formula>"Moderada"</formula>
    </cfRule>
    <cfRule type="cellIs" dxfId="171" priority="132" operator="equal">
      <formula>"Alta"</formula>
    </cfRule>
    <cfRule type="cellIs" dxfId="170" priority="133" operator="equal">
      <formula>"Extrema"</formula>
    </cfRule>
    <cfRule type="containsBlanks" dxfId="169" priority="134" stopIfTrue="1">
      <formula>LEN(TRIM(#REF!))=0</formula>
    </cfRule>
  </conditionalFormatting>
  <conditionalFormatting sqref="AA10:AA11">
    <cfRule type="cellIs" dxfId="168" priority="126" operator="equal">
      <formula>"Moderada"</formula>
    </cfRule>
  </conditionalFormatting>
  <conditionalFormatting sqref="AA10:AA11">
    <cfRule type="cellIs" dxfId="167" priority="127" operator="equal">
      <formula>"Alta"</formula>
    </cfRule>
  </conditionalFormatting>
  <conditionalFormatting sqref="AA10:AA11">
    <cfRule type="cellIs" dxfId="166" priority="128" operator="equal">
      <formula>"Extrema"</formula>
    </cfRule>
  </conditionalFormatting>
  <conditionalFormatting sqref="AA10:AA11">
    <cfRule type="containsBlanks" dxfId="165" priority="129" stopIfTrue="1">
      <formula>LEN(TRIM(#REF!))=0</formula>
    </cfRule>
  </conditionalFormatting>
  <conditionalFormatting sqref="M13">
    <cfRule type="cellIs" dxfId="164" priority="121" operator="equal">
      <formula>"Moderada"</formula>
    </cfRule>
  </conditionalFormatting>
  <conditionalFormatting sqref="M13">
    <cfRule type="cellIs" dxfId="163" priority="122" operator="equal">
      <formula>"Alta"</formula>
    </cfRule>
  </conditionalFormatting>
  <conditionalFormatting sqref="M13">
    <cfRule type="cellIs" dxfId="162" priority="123" operator="equal">
      <formula>"Extrema"</formula>
    </cfRule>
  </conditionalFormatting>
  <conditionalFormatting sqref="M13">
    <cfRule type="containsBlanks" dxfId="161" priority="124" stopIfTrue="1">
      <formula>LEN(TRIM(#REF!))=0</formula>
    </cfRule>
  </conditionalFormatting>
  <conditionalFormatting sqref="M13">
    <cfRule type="cellIs" dxfId="160" priority="120" operator="equal">
      <formula>"Baja"</formula>
    </cfRule>
  </conditionalFormatting>
  <conditionalFormatting sqref="AA13">
    <cfRule type="cellIs" dxfId="159" priority="115" operator="equal">
      <formula>"Baja"</formula>
    </cfRule>
  </conditionalFormatting>
  <conditionalFormatting sqref="AA13">
    <cfRule type="cellIs" dxfId="158" priority="116" operator="equal">
      <formula>"Moderada"</formula>
    </cfRule>
  </conditionalFormatting>
  <conditionalFormatting sqref="AA13">
    <cfRule type="cellIs" dxfId="157" priority="117" operator="equal">
      <formula>"Alta"</formula>
    </cfRule>
  </conditionalFormatting>
  <conditionalFormatting sqref="AA13">
    <cfRule type="cellIs" dxfId="156" priority="118" operator="equal">
      <formula>"Extrema"</formula>
    </cfRule>
  </conditionalFormatting>
  <conditionalFormatting sqref="AA13">
    <cfRule type="containsBlanks" dxfId="155" priority="119" stopIfTrue="1">
      <formula>LEN(TRIM(#REF!))=0</formula>
    </cfRule>
  </conditionalFormatting>
  <conditionalFormatting sqref="AA13">
    <cfRule type="cellIs" dxfId="154" priority="105" operator="equal">
      <formula>"Baja"</formula>
    </cfRule>
    <cfRule type="cellIs" dxfId="153" priority="110" operator="equal">
      <formula>"Baja"</formula>
    </cfRule>
    <cfRule type="cellIs" dxfId="152" priority="111" operator="equal">
      <formula>"Moderada"</formula>
    </cfRule>
    <cfRule type="cellIs" dxfId="151" priority="112" operator="equal">
      <formula>"Alta"</formula>
    </cfRule>
    <cfRule type="cellIs" dxfId="150" priority="113" operator="equal">
      <formula>"Extrema"</formula>
    </cfRule>
    <cfRule type="containsBlanks" dxfId="149" priority="114" stopIfTrue="1">
      <formula>LEN(TRIM(#REF!))=0</formula>
    </cfRule>
  </conditionalFormatting>
  <conditionalFormatting sqref="AA13">
    <cfRule type="cellIs" dxfId="148" priority="106" operator="equal">
      <formula>"Moderada"</formula>
    </cfRule>
  </conditionalFormatting>
  <conditionalFormatting sqref="AA13">
    <cfRule type="cellIs" dxfId="147" priority="107" operator="equal">
      <formula>"Alta"</formula>
    </cfRule>
  </conditionalFormatting>
  <conditionalFormatting sqref="AA13">
    <cfRule type="cellIs" dxfId="146" priority="108" operator="equal">
      <formula>"Extrema"</formula>
    </cfRule>
  </conditionalFormatting>
  <conditionalFormatting sqref="AA13">
    <cfRule type="containsBlanks" dxfId="145" priority="109" stopIfTrue="1">
      <formula>LEN(TRIM(#REF!))=0</formula>
    </cfRule>
  </conditionalFormatting>
  <conditionalFormatting sqref="M14">
    <cfRule type="cellIs" dxfId="144" priority="101" operator="equal">
      <formula>"Moderada"</formula>
    </cfRule>
  </conditionalFormatting>
  <conditionalFormatting sqref="M14">
    <cfRule type="cellIs" dxfId="143" priority="102" operator="equal">
      <formula>"Alta"</formula>
    </cfRule>
  </conditionalFormatting>
  <conditionalFormatting sqref="M14">
    <cfRule type="cellIs" dxfId="142" priority="103" operator="equal">
      <formula>"Extrema"</formula>
    </cfRule>
  </conditionalFormatting>
  <conditionalFormatting sqref="M14">
    <cfRule type="containsBlanks" dxfId="141" priority="104" stopIfTrue="1">
      <formula>LEN(TRIM(#REF!))=0</formula>
    </cfRule>
  </conditionalFormatting>
  <conditionalFormatting sqref="M14">
    <cfRule type="cellIs" dxfId="140" priority="100" operator="equal">
      <formula>"Baja"</formula>
    </cfRule>
  </conditionalFormatting>
  <conditionalFormatting sqref="M15">
    <cfRule type="cellIs" dxfId="139" priority="96" operator="equal">
      <formula>"Moderada"</formula>
    </cfRule>
  </conditionalFormatting>
  <conditionalFormatting sqref="M15">
    <cfRule type="cellIs" dxfId="138" priority="97" operator="equal">
      <formula>"Alta"</formula>
    </cfRule>
  </conditionalFormatting>
  <conditionalFormatting sqref="M15">
    <cfRule type="cellIs" dxfId="137" priority="98" operator="equal">
      <formula>"Extrema"</formula>
    </cfRule>
  </conditionalFormatting>
  <conditionalFormatting sqref="M15">
    <cfRule type="containsBlanks" dxfId="136" priority="99" stopIfTrue="1">
      <formula>LEN(TRIM(#REF!))=0</formula>
    </cfRule>
  </conditionalFormatting>
  <conditionalFormatting sqref="M15">
    <cfRule type="cellIs" dxfId="135" priority="95" operator="equal">
      <formula>"Baja"</formula>
    </cfRule>
  </conditionalFormatting>
  <conditionalFormatting sqref="AA14">
    <cfRule type="cellIs" dxfId="134" priority="90" operator="equal">
      <formula>"Baja"</formula>
    </cfRule>
  </conditionalFormatting>
  <conditionalFormatting sqref="AA14">
    <cfRule type="cellIs" dxfId="133" priority="91" operator="equal">
      <formula>"Moderada"</formula>
    </cfRule>
  </conditionalFormatting>
  <conditionalFormatting sqref="AA14">
    <cfRule type="cellIs" dxfId="132" priority="92" operator="equal">
      <formula>"Alta"</formula>
    </cfRule>
  </conditionalFormatting>
  <conditionalFormatting sqref="AA14">
    <cfRule type="cellIs" dxfId="131" priority="93" operator="equal">
      <formula>"Extrema"</formula>
    </cfRule>
  </conditionalFormatting>
  <conditionalFormatting sqref="AA14">
    <cfRule type="containsBlanks" dxfId="130" priority="94" stopIfTrue="1">
      <formula>LEN(TRIM(#REF!))=0</formula>
    </cfRule>
  </conditionalFormatting>
  <conditionalFormatting sqref="AA14">
    <cfRule type="cellIs" dxfId="129" priority="80" operator="equal">
      <formula>"Baja"</formula>
    </cfRule>
    <cfRule type="cellIs" dxfId="128" priority="85" operator="equal">
      <formula>"Baja"</formula>
    </cfRule>
    <cfRule type="cellIs" dxfId="127" priority="86" operator="equal">
      <formula>"Moderada"</formula>
    </cfRule>
    <cfRule type="cellIs" dxfId="126" priority="87" operator="equal">
      <formula>"Alta"</formula>
    </cfRule>
    <cfRule type="cellIs" dxfId="125" priority="88" operator="equal">
      <formula>"Extrema"</formula>
    </cfRule>
    <cfRule type="containsBlanks" dxfId="124" priority="89" stopIfTrue="1">
      <formula>LEN(TRIM(#REF!))=0</formula>
    </cfRule>
  </conditionalFormatting>
  <conditionalFormatting sqref="AA14">
    <cfRule type="cellIs" dxfId="123" priority="81" operator="equal">
      <formula>"Moderada"</formula>
    </cfRule>
  </conditionalFormatting>
  <conditionalFormatting sqref="AA14">
    <cfRule type="cellIs" dxfId="122" priority="82" operator="equal">
      <formula>"Alta"</formula>
    </cfRule>
  </conditionalFormatting>
  <conditionalFormatting sqref="AA14">
    <cfRule type="cellIs" dxfId="121" priority="83" operator="equal">
      <formula>"Extrema"</formula>
    </cfRule>
  </conditionalFormatting>
  <conditionalFormatting sqref="AA14">
    <cfRule type="containsBlanks" dxfId="120" priority="84" stopIfTrue="1">
      <formula>LEN(TRIM(#REF!))=0</formula>
    </cfRule>
  </conditionalFormatting>
  <conditionalFormatting sqref="AA15">
    <cfRule type="cellIs" dxfId="119" priority="75" operator="equal">
      <formula>"Baja"</formula>
    </cfRule>
  </conditionalFormatting>
  <conditionalFormatting sqref="AA15">
    <cfRule type="cellIs" dxfId="118" priority="76" operator="equal">
      <formula>"Moderada"</formula>
    </cfRule>
  </conditionalFormatting>
  <conditionalFormatting sqref="AA15">
    <cfRule type="cellIs" dxfId="117" priority="77" operator="equal">
      <formula>"Alta"</formula>
    </cfRule>
  </conditionalFormatting>
  <conditionalFormatting sqref="AA15">
    <cfRule type="cellIs" dxfId="116" priority="78" operator="equal">
      <formula>"Extrema"</formula>
    </cfRule>
  </conditionalFormatting>
  <conditionalFormatting sqref="AA15">
    <cfRule type="containsBlanks" dxfId="115" priority="79" stopIfTrue="1">
      <formula>LEN(TRIM(#REF!))=0</formula>
    </cfRule>
  </conditionalFormatting>
  <conditionalFormatting sqref="AA15">
    <cfRule type="cellIs" dxfId="114" priority="65" operator="equal">
      <formula>"Baja"</formula>
    </cfRule>
    <cfRule type="cellIs" dxfId="113" priority="70" operator="equal">
      <formula>"Baja"</formula>
    </cfRule>
    <cfRule type="cellIs" dxfId="112" priority="71" operator="equal">
      <formula>"Moderada"</formula>
    </cfRule>
    <cfRule type="cellIs" dxfId="111" priority="72" operator="equal">
      <formula>"Alta"</formula>
    </cfRule>
    <cfRule type="cellIs" dxfId="110" priority="73" operator="equal">
      <formula>"Extrema"</formula>
    </cfRule>
    <cfRule type="containsBlanks" dxfId="109" priority="74" stopIfTrue="1">
      <formula>LEN(TRIM(#REF!))=0</formula>
    </cfRule>
  </conditionalFormatting>
  <conditionalFormatting sqref="AA15">
    <cfRule type="cellIs" dxfId="108" priority="66" operator="equal">
      <formula>"Moderada"</formula>
    </cfRule>
  </conditionalFormatting>
  <conditionalFormatting sqref="AA15">
    <cfRule type="cellIs" dxfId="107" priority="67" operator="equal">
      <formula>"Alta"</formula>
    </cfRule>
  </conditionalFormatting>
  <conditionalFormatting sqref="AA15">
    <cfRule type="cellIs" dxfId="106" priority="68" operator="equal">
      <formula>"Extrema"</formula>
    </cfRule>
  </conditionalFormatting>
  <conditionalFormatting sqref="AA15">
    <cfRule type="containsBlanks" dxfId="105" priority="69" stopIfTrue="1">
      <formula>LEN(TRIM(#REF!))=0</formula>
    </cfRule>
  </conditionalFormatting>
  <conditionalFormatting sqref="M17:M18">
    <cfRule type="cellIs" dxfId="104" priority="61" operator="equal">
      <formula>"Moderada"</formula>
    </cfRule>
  </conditionalFormatting>
  <conditionalFormatting sqref="M17:M18">
    <cfRule type="cellIs" dxfId="103" priority="62" operator="equal">
      <formula>"Alta"</formula>
    </cfRule>
  </conditionalFormatting>
  <conditionalFormatting sqref="M17:M18">
    <cfRule type="cellIs" dxfId="102" priority="63" operator="equal">
      <formula>"Extrema"</formula>
    </cfRule>
  </conditionalFormatting>
  <conditionalFormatting sqref="M17:M18">
    <cfRule type="containsBlanks" dxfId="101" priority="64" stopIfTrue="1">
      <formula>LEN(TRIM(#REF!))=0</formula>
    </cfRule>
  </conditionalFormatting>
  <conditionalFormatting sqref="M17:M18">
    <cfRule type="cellIs" dxfId="100" priority="60" operator="equal">
      <formula>"Baja"</formula>
    </cfRule>
  </conditionalFormatting>
  <conditionalFormatting sqref="AA17:AA18">
    <cfRule type="cellIs" dxfId="99" priority="55" operator="equal">
      <formula>"Baja"</formula>
    </cfRule>
  </conditionalFormatting>
  <conditionalFormatting sqref="AA17:AA18">
    <cfRule type="cellIs" dxfId="98" priority="56" operator="equal">
      <formula>"Moderada"</formula>
    </cfRule>
  </conditionalFormatting>
  <conditionalFormatting sqref="AA17:AA18">
    <cfRule type="cellIs" dxfId="97" priority="57" operator="equal">
      <formula>"Alta"</formula>
    </cfRule>
  </conditionalFormatting>
  <conditionalFormatting sqref="AA17:AA18">
    <cfRule type="cellIs" dxfId="96" priority="58" operator="equal">
      <formula>"Extrema"</formula>
    </cfRule>
  </conditionalFormatting>
  <conditionalFormatting sqref="AA17:AA18">
    <cfRule type="containsBlanks" dxfId="95" priority="59" stopIfTrue="1">
      <formula>LEN(TRIM(#REF!))=0</formula>
    </cfRule>
  </conditionalFormatting>
  <conditionalFormatting sqref="AA17:AA18">
    <cfRule type="cellIs" dxfId="94" priority="45" operator="equal">
      <formula>"Baja"</formula>
    </cfRule>
    <cfRule type="cellIs" dxfId="93" priority="50" operator="equal">
      <formula>"Baja"</formula>
    </cfRule>
    <cfRule type="cellIs" dxfId="92" priority="51" operator="equal">
      <formula>"Moderada"</formula>
    </cfRule>
    <cfRule type="cellIs" dxfId="91" priority="52" operator="equal">
      <formula>"Alta"</formula>
    </cfRule>
    <cfRule type="cellIs" dxfId="90" priority="53" operator="equal">
      <formula>"Extrema"</formula>
    </cfRule>
    <cfRule type="containsBlanks" dxfId="89" priority="54" stopIfTrue="1">
      <formula>LEN(TRIM(#REF!))=0</formula>
    </cfRule>
  </conditionalFormatting>
  <conditionalFormatting sqref="AA17:AA18">
    <cfRule type="cellIs" dxfId="88" priority="46" operator="equal">
      <formula>"Moderada"</formula>
    </cfRule>
  </conditionalFormatting>
  <conditionalFormatting sqref="AA17:AA18">
    <cfRule type="cellIs" dxfId="87" priority="47" operator="equal">
      <formula>"Alta"</formula>
    </cfRule>
  </conditionalFormatting>
  <conditionalFormatting sqref="AA17:AA18">
    <cfRule type="cellIs" dxfId="86" priority="48" operator="equal">
      <formula>"Extrema"</formula>
    </cfRule>
  </conditionalFormatting>
  <conditionalFormatting sqref="AA17:AA18">
    <cfRule type="containsBlanks" dxfId="85" priority="49" stopIfTrue="1">
      <formula>LEN(TRIM(#REF!))=0</formula>
    </cfRule>
  </conditionalFormatting>
  <conditionalFormatting sqref="M31">
    <cfRule type="cellIs" dxfId="84" priority="41" operator="equal">
      <formula>"Moderada"</formula>
    </cfRule>
  </conditionalFormatting>
  <conditionalFormatting sqref="M31">
    <cfRule type="cellIs" dxfId="83" priority="42" operator="equal">
      <formula>"Alta"</formula>
    </cfRule>
  </conditionalFormatting>
  <conditionalFormatting sqref="M31">
    <cfRule type="cellIs" dxfId="82" priority="43" operator="equal">
      <formula>"Extrema"</formula>
    </cfRule>
  </conditionalFormatting>
  <conditionalFormatting sqref="M31">
    <cfRule type="containsBlanks" dxfId="81" priority="44" stopIfTrue="1">
      <formula>LEN(TRIM(#REF!))=0</formula>
    </cfRule>
  </conditionalFormatting>
  <conditionalFormatting sqref="M31">
    <cfRule type="cellIs" dxfId="80" priority="40" operator="equal">
      <formula>"Baja"</formula>
    </cfRule>
  </conditionalFormatting>
  <conditionalFormatting sqref="AA31">
    <cfRule type="cellIs" dxfId="79" priority="36" operator="equal">
      <formula>"Moderada"</formula>
    </cfRule>
  </conditionalFormatting>
  <conditionalFormatting sqref="AA31">
    <cfRule type="cellIs" dxfId="78" priority="37" operator="equal">
      <formula>"Alta"</formula>
    </cfRule>
  </conditionalFormatting>
  <conditionalFormatting sqref="AA31">
    <cfRule type="cellIs" dxfId="77" priority="38" operator="equal">
      <formula>"Extrema"</formula>
    </cfRule>
  </conditionalFormatting>
  <conditionalFormatting sqref="AA31">
    <cfRule type="containsBlanks" dxfId="76" priority="39" stopIfTrue="1">
      <formula>LEN(TRIM(#REF!))=0</formula>
    </cfRule>
  </conditionalFormatting>
  <conditionalFormatting sqref="AA31">
    <cfRule type="cellIs" dxfId="75" priority="35" operator="equal">
      <formula>"Baja"</formula>
    </cfRule>
  </conditionalFormatting>
  <conditionalFormatting sqref="AA31">
    <cfRule type="cellIs" dxfId="74" priority="29" operator="equal">
      <formula>"Baja"</formula>
    </cfRule>
    <cfRule type="cellIs" dxfId="73" priority="30" operator="equal">
      <formula>"Baja"</formula>
    </cfRule>
    <cfRule type="cellIs" dxfId="72" priority="31" operator="equal">
      <formula>"Moderada"</formula>
    </cfRule>
    <cfRule type="cellIs" dxfId="71" priority="32" operator="equal">
      <formula>"Alta"</formula>
    </cfRule>
    <cfRule type="cellIs" dxfId="70" priority="33" operator="equal">
      <formula>"Extrema"</formula>
    </cfRule>
    <cfRule type="containsBlanks" dxfId="69" priority="34" stopIfTrue="1">
      <formula>LEN(TRIM(#REF!))=0</formula>
    </cfRule>
  </conditionalFormatting>
  <conditionalFormatting sqref="M23">
    <cfRule type="cellIs" dxfId="68" priority="25" operator="equal">
      <formula>"Moderada"</formula>
    </cfRule>
  </conditionalFormatting>
  <conditionalFormatting sqref="M23">
    <cfRule type="cellIs" dxfId="67" priority="26" operator="equal">
      <formula>"Alta"</formula>
    </cfRule>
  </conditionalFormatting>
  <conditionalFormatting sqref="M23">
    <cfRule type="cellIs" dxfId="66" priority="27" operator="equal">
      <formula>"Extrema"</formula>
    </cfRule>
  </conditionalFormatting>
  <conditionalFormatting sqref="M23">
    <cfRule type="containsBlanks" dxfId="65" priority="28" stopIfTrue="1">
      <formula>LEN(TRIM(#REF!))=0</formula>
    </cfRule>
  </conditionalFormatting>
  <conditionalFormatting sqref="M23">
    <cfRule type="cellIs" dxfId="64" priority="24" operator="equal">
      <formula>"Baja"</formula>
    </cfRule>
  </conditionalFormatting>
  <conditionalFormatting sqref="AA23">
    <cfRule type="cellIs" dxfId="63" priority="20" operator="equal">
      <formula>"Moderada"</formula>
    </cfRule>
  </conditionalFormatting>
  <conditionalFormatting sqref="AA23">
    <cfRule type="cellIs" dxfId="62" priority="21" operator="equal">
      <formula>"Alta"</formula>
    </cfRule>
  </conditionalFormatting>
  <conditionalFormatting sqref="AA23">
    <cfRule type="cellIs" dxfId="61" priority="22" operator="equal">
      <formula>"Extrema"</formula>
    </cfRule>
  </conditionalFormatting>
  <conditionalFormatting sqref="AA23">
    <cfRule type="containsBlanks" dxfId="60" priority="23" stopIfTrue="1">
      <formula>LEN(TRIM(#REF!))=0</formula>
    </cfRule>
  </conditionalFormatting>
  <conditionalFormatting sqref="AA23">
    <cfRule type="cellIs" dxfId="59" priority="19" operator="equal">
      <formula>"Baja"</formula>
    </cfRule>
  </conditionalFormatting>
  <conditionalFormatting sqref="AA23">
    <cfRule type="cellIs" dxfId="58" priority="13" operator="equal">
      <formula>"Baja"</formula>
    </cfRule>
    <cfRule type="cellIs" dxfId="57" priority="14" operator="equal">
      <formula>"Baja"</formula>
    </cfRule>
    <cfRule type="cellIs" dxfId="56" priority="15" operator="equal">
      <formula>"Moderada"</formula>
    </cfRule>
    <cfRule type="cellIs" dxfId="55" priority="16" operator="equal">
      <formula>"Alta"</formula>
    </cfRule>
    <cfRule type="cellIs" dxfId="54" priority="17" operator="equal">
      <formula>"Extrema"</formula>
    </cfRule>
    <cfRule type="containsBlanks" dxfId="53" priority="18" stopIfTrue="1">
      <formula>LEN(TRIM(#REF!))=0</formula>
    </cfRule>
  </conditionalFormatting>
  <conditionalFormatting sqref="M34 AA34">
    <cfRule type="cellIs" dxfId="52" priority="9" operator="equal">
      <formula>"Moderada"</formula>
    </cfRule>
  </conditionalFormatting>
  <conditionalFormatting sqref="M34 AA34">
    <cfRule type="cellIs" dxfId="51" priority="10" operator="equal">
      <formula>"Alta"</formula>
    </cfRule>
  </conditionalFormatting>
  <conditionalFormatting sqref="M34 AA34">
    <cfRule type="cellIs" dxfId="50" priority="11" operator="equal">
      <formula>"Extrema"</formula>
    </cfRule>
  </conditionalFormatting>
  <conditionalFormatting sqref="M34 AA34">
    <cfRule type="containsBlanks" dxfId="49" priority="12" stopIfTrue="1">
      <formula>LEN(TRIM(#REF!))=0</formula>
    </cfRule>
  </conditionalFormatting>
  <conditionalFormatting sqref="M34">
    <cfRule type="cellIs" dxfId="48" priority="8" operator="equal">
      <formula>"Baja"</formula>
    </cfRule>
  </conditionalFormatting>
  <conditionalFormatting sqref="AA34">
    <cfRule type="cellIs" dxfId="47" priority="7" operator="equal">
      <formula>"Baja"</formula>
    </cfRule>
  </conditionalFormatting>
  <conditionalFormatting sqref="AA34">
    <cfRule type="cellIs" dxfId="46" priority="1" operator="equal">
      <formula>"Baja"</formula>
    </cfRule>
    <cfRule type="cellIs" dxfId="45" priority="2" operator="equal">
      <formula>"Baja"</formula>
    </cfRule>
    <cfRule type="cellIs" dxfId="44" priority="3" operator="equal">
      <formula>"Moderada"</formula>
    </cfRule>
    <cfRule type="cellIs" dxfId="43" priority="4" operator="equal">
      <formula>"Alta"</formula>
    </cfRule>
    <cfRule type="cellIs" dxfId="42" priority="5" operator="equal">
      <formula>"Extrema"</formula>
    </cfRule>
    <cfRule type="containsBlanks" dxfId="41" priority="6" stopIfTrue="1">
      <formula>LEN(TRIM(#REF!))=0</formula>
    </cfRule>
  </conditionalFormatting>
  <dataValidations count="4">
    <dataValidation type="list" allowBlank="1" showErrorMessage="1" sqref="G4:G34">
      <formula1>Probabilidad2</formula1>
    </dataValidation>
    <dataValidation type="list" allowBlank="1" showErrorMessage="1" sqref="J4:J34">
      <formula1>Impacto2</formula1>
    </dataValidation>
    <dataValidation allowBlank="1" showInputMessage="1" showErrorMessage="1" prompt="Error - Please select an option from the drop down list." sqref="H4:H34"/>
    <dataValidation allowBlank="1" showErrorMessage="1" sqref="D4:D34"/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Listas!$AH$2:$AH$4</xm:f>
          </x14:formula1>
          <xm:sqref>W4:W34</xm:sqref>
        </x14:dataValidation>
        <x14:dataValidation type="list" allowBlank="1" showInputMessage="1" showErrorMessage="1">
          <x14:formula1>
            <xm:f>Listas!$AG$2:$AG$3</xm:f>
          </x14:formula1>
          <xm:sqref>Q4:V34</xm:sqref>
        </x14:dataValidation>
        <x14:dataValidation type="list" allowBlank="1" showErrorMessage="1">
          <x14:formula1>
            <xm:f>Listas!$I$2:$I$16</xm:f>
          </x14:formula1>
          <xm:sqref>B4:B31</xm:sqref>
        </x14:dataValidation>
        <x14:dataValidation type="list" allowBlank="1" showErrorMessage="1">
          <x14:formula1>
            <xm:f>Listas!$H$2:$H$6</xm:f>
          </x14:formula1>
          <xm:sqref>P4:P34</xm:sqref>
        </x14:dataValidation>
        <x14:dataValidation type="list" allowBlank="1" showErrorMessage="1">
          <x14:formula1>
            <xm:f>Listas!$J$2:$J$4</xm:f>
          </x14:formula1>
          <xm:sqref>C4:C34</xm:sqref>
        </x14:dataValidation>
        <x14:dataValidation type="list" allowBlank="1" showInputMessage="1" showErrorMessage="1">
          <x14:formula1>
            <xm:f>Listas!$AI$2:$AI$7</xm:f>
          </x14:formula1>
          <xm:sqref>O30:O34 O5:O28</xm:sqref>
        </x14:dataValidation>
        <x14:dataValidation type="list" allowBlank="1" showInputMessage="1" showErrorMessage="1">
          <x14:formula1>
            <xm:f>Listas!$I$2:$I$16</xm:f>
          </x14:formula1>
          <xm:sqref>B32:B34</xm:sqref>
        </x14:dataValidation>
        <x14:dataValidation type="list" allowBlank="1" showInputMessage="1" showErrorMessage="1">
          <x14:formula1>
            <xm:f>Listas!$AI$2:$AI$8</xm:f>
          </x14:formula1>
          <xm:sqref>O29 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workbookViewId="0">
      <selection activeCell="E2" sqref="E2"/>
    </sheetView>
  </sheetViews>
  <sheetFormatPr baseColWidth="10" defaultColWidth="10.85546875" defaultRowHeight="15" customHeight="1" x14ac:dyDescent="0.25"/>
  <cols>
    <col min="1" max="2" width="10.85546875" style="10"/>
    <col min="3" max="4" width="19" style="10" customWidth="1"/>
    <col min="5" max="5" width="108.85546875" style="10" customWidth="1"/>
    <col min="6" max="16384" width="10.85546875" style="10"/>
  </cols>
  <sheetData>
    <row r="1" spans="3:5" ht="15.75" thickBot="1" x14ac:dyDescent="0.3"/>
    <row r="2" spans="3:5" ht="19.5" thickBot="1" x14ac:dyDescent="0.3">
      <c r="C2" s="11" t="s">
        <v>83</v>
      </c>
      <c r="D2" s="12" t="s">
        <v>84</v>
      </c>
      <c r="E2" s="13" t="s">
        <v>85</v>
      </c>
    </row>
    <row r="3" spans="3:5" x14ac:dyDescent="0.25">
      <c r="C3" s="105" t="s">
        <v>86</v>
      </c>
      <c r="D3" s="108">
        <v>1</v>
      </c>
      <c r="E3" s="14" t="s">
        <v>87</v>
      </c>
    </row>
    <row r="4" spans="3:5" x14ac:dyDescent="0.25">
      <c r="C4" s="106"/>
      <c r="D4" s="109"/>
      <c r="E4" s="14" t="s">
        <v>88</v>
      </c>
    </row>
    <row r="5" spans="3:5" ht="15.75" thickBot="1" x14ac:dyDescent="0.3">
      <c r="C5" s="107"/>
      <c r="D5" s="110"/>
      <c r="E5" s="15" t="s">
        <v>89</v>
      </c>
    </row>
    <row r="6" spans="3:5" x14ac:dyDescent="0.25">
      <c r="C6" s="105" t="s">
        <v>49</v>
      </c>
      <c r="D6" s="108">
        <v>2</v>
      </c>
      <c r="E6" s="14" t="s">
        <v>90</v>
      </c>
    </row>
    <row r="7" spans="3:5" x14ac:dyDescent="0.25">
      <c r="C7" s="106"/>
      <c r="D7" s="109"/>
      <c r="E7" s="14" t="s">
        <v>91</v>
      </c>
    </row>
    <row r="8" spans="3:5" ht="15.75" thickBot="1" x14ac:dyDescent="0.3">
      <c r="C8" s="107"/>
      <c r="D8" s="110"/>
      <c r="E8" s="15" t="s">
        <v>92</v>
      </c>
    </row>
    <row r="9" spans="3:5" x14ac:dyDescent="0.25">
      <c r="C9" s="105" t="s">
        <v>52</v>
      </c>
      <c r="D9" s="108">
        <v>3</v>
      </c>
      <c r="E9" s="14" t="s">
        <v>93</v>
      </c>
    </row>
    <row r="10" spans="3:5" ht="38.25" x14ac:dyDescent="0.25">
      <c r="C10" s="106"/>
      <c r="D10" s="109"/>
      <c r="E10" s="14" t="s">
        <v>94</v>
      </c>
    </row>
    <row r="11" spans="3:5" x14ac:dyDescent="0.25">
      <c r="C11" s="106"/>
      <c r="D11" s="109"/>
      <c r="E11" s="14" t="s">
        <v>95</v>
      </c>
    </row>
    <row r="12" spans="3:5" x14ac:dyDescent="0.25">
      <c r="C12" s="106"/>
      <c r="D12" s="109"/>
      <c r="E12" s="14" t="s">
        <v>96</v>
      </c>
    </row>
    <row r="13" spans="3:5" x14ac:dyDescent="0.25">
      <c r="C13" s="106"/>
      <c r="D13" s="109"/>
      <c r="E13" s="14" t="s">
        <v>97</v>
      </c>
    </row>
    <row r="14" spans="3:5" ht="15.75" thickBot="1" x14ac:dyDescent="0.3">
      <c r="C14" s="107"/>
      <c r="D14" s="110"/>
      <c r="E14" s="15" t="s">
        <v>98</v>
      </c>
    </row>
    <row r="15" spans="3:5" x14ac:dyDescent="0.25">
      <c r="C15" s="105" t="s">
        <v>99</v>
      </c>
      <c r="D15" s="108">
        <v>4</v>
      </c>
      <c r="E15" s="14" t="s">
        <v>100</v>
      </c>
    </row>
    <row r="16" spans="3:5" x14ac:dyDescent="0.25">
      <c r="C16" s="106"/>
      <c r="D16" s="109"/>
      <c r="E16" s="14" t="s">
        <v>101</v>
      </c>
    </row>
    <row r="17" spans="3:5" x14ac:dyDescent="0.25">
      <c r="C17" s="106"/>
      <c r="D17" s="109"/>
      <c r="E17" s="14" t="s">
        <v>102</v>
      </c>
    </row>
    <row r="18" spans="3:5" x14ac:dyDescent="0.25">
      <c r="C18" s="106"/>
      <c r="D18" s="109"/>
      <c r="E18" s="14" t="s">
        <v>103</v>
      </c>
    </row>
    <row r="19" spans="3:5" ht="15.75" thickBot="1" x14ac:dyDescent="0.3">
      <c r="C19" s="107"/>
      <c r="D19" s="110"/>
      <c r="E19" s="15" t="s">
        <v>104</v>
      </c>
    </row>
    <row r="20" spans="3:5" x14ac:dyDescent="0.25">
      <c r="C20" s="105" t="s">
        <v>105</v>
      </c>
      <c r="D20" s="108">
        <v>5</v>
      </c>
      <c r="E20" s="14" t="s">
        <v>106</v>
      </c>
    </row>
    <row r="21" spans="3:5" x14ac:dyDescent="0.25">
      <c r="C21" s="106"/>
      <c r="D21" s="109"/>
      <c r="E21" s="14" t="s">
        <v>107</v>
      </c>
    </row>
    <row r="22" spans="3:5" x14ac:dyDescent="0.25">
      <c r="C22" s="106"/>
      <c r="D22" s="109"/>
      <c r="E22" s="14" t="s">
        <v>108</v>
      </c>
    </row>
    <row r="23" spans="3:5" x14ac:dyDescent="0.25">
      <c r="C23" s="106"/>
      <c r="D23" s="109"/>
      <c r="E23" s="14" t="s">
        <v>109</v>
      </c>
    </row>
    <row r="24" spans="3:5" ht="15.75" thickBot="1" x14ac:dyDescent="0.3">
      <c r="C24" s="107"/>
      <c r="D24" s="110"/>
      <c r="E24" s="15" t="s">
        <v>110</v>
      </c>
    </row>
  </sheetData>
  <mergeCells count="10">
    <mergeCell ref="C15:C19"/>
    <mergeCell ref="D15:D19"/>
    <mergeCell ref="C20:C24"/>
    <mergeCell ref="D20:D24"/>
    <mergeCell ref="C3:C5"/>
    <mergeCell ref="D3:D5"/>
    <mergeCell ref="C6:C8"/>
    <mergeCell ref="D6:D8"/>
    <mergeCell ref="C9:C14"/>
    <mergeCell ref="D9:D14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H7"/>
    </sheetView>
  </sheetViews>
  <sheetFormatPr baseColWidth="10" defaultColWidth="14.42578125" defaultRowHeight="15" customHeight="1" x14ac:dyDescent="0.25"/>
  <cols>
    <col min="1" max="1" width="15.28515625" customWidth="1"/>
    <col min="2" max="2" width="13.85546875" customWidth="1"/>
    <col min="3" max="3" width="9.5703125" customWidth="1"/>
    <col min="4" max="4" width="28.85546875" customWidth="1"/>
    <col min="5" max="5" width="9.28515625" customWidth="1"/>
    <col min="6" max="6" width="12.7109375" customWidth="1"/>
    <col min="7" max="7" width="11.42578125" customWidth="1"/>
    <col min="8" max="8" width="30.140625" customWidth="1"/>
    <col min="9" max="26" width="10.7109375" customWidth="1"/>
  </cols>
  <sheetData>
    <row r="1" spans="1:26" ht="12.75" customHeight="1" x14ac:dyDescent="0.25">
      <c r="A1" s="114" t="s">
        <v>60</v>
      </c>
      <c r="B1" s="111" t="s">
        <v>61</v>
      </c>
      <c r="C1" s="112"/>
      <c r="D1" s="112"/>
      <c r="E1" s="112"/>
      <c r="F1" s="1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5" customFormat="1" ht="12.75" customHeight="1" x14ac:dyDescent="0.25">
      <c r="A2" s="115"/>
      <c r="B2" s="34" t="s">
        <v>62</v>
      </c>
      <c r="C2" s="34" t="s">
        <v>63</v>
      </c>
      <c r="D2" s="34" t="s">
        <v>64</v>
      </c>
      <c r="E2" s="34" t="s">
        <v>65</v>
      </c>
      <c r="F2" s="34" t="s">
        <v>66</v>
      </c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33" t="s">
        <v>112</v>
      </c>
      <c r="B3" s="35" t="s">
        <v>68</v>
      </c>
      <c r="C3" s="35" t="s">
        <v>68</v>
      </c>
      <c r="D3" s="36" t="s">
        <v>69</v>
      </c>
      <c r="E3" s="37" t="s">
        <v>70</v>
      </c>
      <c r="F3" s="37" t="s">
        <v>70</v>
      </c>
      <c r="G3" s="5"/>
      <c r="H3" s="9" t="s">
        <v>73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33" t="s">
        <v>76</v>
      </c>
      <c r="B4" s="38" t="s">
        <v>68</v>
      </c>
      <c r="C4" s="35" t="s">
        <v>68</v>
      </c>
      <c r="D4" s="39" t="s">
        <v>69</v>
      </c>
      <c r="E4" s="37" t="s">
        <v>70</v>
      </c>
      <c r="F4" s="40" t="s">
        <v>72</v>
      </c>
      <c r="G4" s="5"/>
      <c r="H4" s="6" t="s">
        <v>23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33" t="s">
        <v>74</v>
      </c>
      <c r="B5" s="41" t="s">
        <v>68</v>
      </c>
      <c r="C5" s="42" t="s">
        <v>69</v>
      </c>
      <c r="D5" s="43" t="s">
        <v>70</v>
      </c>
      <c r="E5" s="40" t="s">
        <v>72</v>
      </c>
      <c r="F5" s="40" t="s">
        <v>72</v>
      </c>
      <c r="G5" s="5"/>
      <c r="H5" s="8" t="s">
        <v>75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33" t="s">
        <v>71</v>
      </c>
      <c r="B6" s="44" t="s">
        <v>69</v>
      </c>
      <c r="C6" s="45" t="s">
        <v>70</v>
      </c>
      <c r="D6" s="46" t="s">
        <v>70</v>
      </c>
      <c r="E6" s="47" t="s">
        <v>72</v>
      </c>
      <c r="F6" s="40" t="s">
        <v>72</v>
      </c>
      <c r="G6" s="5"/>
      <c r="H6" s="7" t="s">
        <v>53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33" t="s">
        <v>67</v>
      </c>
      <c r="B7" s="45" t="s">
        <v>70</v>
      </c>
      <c r="C7" s="45" t="s">
        <v>70</v>
      </c>
      <c r="D7" s="48" t="s">
        <v>72</v>
      </c>
      <c r="E7" s="47" t="s">
        <v>72</v>
      </c>
      <c r="F7" s="47" t="s">
        <v>72</v>
      </c>
      <c r="G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/>
      <c r="B8" s="32"/>
      <c r="C8" s="32"/>
      <c r="D8" s="32"/>
      <c r="E8" s="32"/>
      <c r="F8" s="32"/>
      <c r="G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16" t="s">
        <v>77</v>
      </c>
      <c r="B15" s="16" t="s">
        <v>78</v>
      </c>
      <c r="C15" s="16" t="s">
        <v>79</v>
      </c>
      <c r="D15" s="17" t="s">
        <v>80</v>
      </c>
      <c r="E15" s="18" t="s">
        <v>81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19">
        <v>1</v>
      </c>
      <c r="B16" s="20">
        <v>1</v>
      </c>
      <c r="C16" s="26" t="s">
        <v>53</v>
      </c>
      <c r="D16" s="21" t="str">
        <f t="shared" ref="D16:D40" si="0">A16&amp;B16</f>
        <v>11</v>
      </c>
      <c r="E16" s="22">
        <f t="shared" ref="E16:E40" si="1">+A16*B16</f>
        <v>1</v>
      </c>
      <c r="F16" s="5"/>
      <c r="G16" s="4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19">
        <v>1</v>
      </c>
      <c r="B17" s="20">
        <v>2</v>
      </c>
      <c r="C17" s="26" t="s">
        <v>53</v>
      </c>
      <c r="D17" s="21" t="str">
        <f t="shared" si="0"/>
        <v>12</v>
      </c>
      <c r="E17" s="22">
        <f t="shared" si="1"/>
        <v>2</v>
      </c>
      <c r="F17" s="5"/>
      <c r="G17" s="4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19">
        <v>1</v>
      </c>
      <c r="B18" s="20">
        <v>3</v>
      </c>
      <c r="C18" s="27" t="s">
        <v>75</v>
      </c>
      <c r="D18" s="21" t="str">
        <f t="shared" si="0"/>
        <v>13</v>
      </c>
      <c r="E18" s="22">
        <f t="shared" si="1"/>
        <v>3</v>
      </c>
      <c r="F18" s="5"/>
      <c r="G18" s="4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19">
        <v>1</v>
      </c>
      <c r="B19" s="20">
        <v>4</v>
      </c>
      <c r="C19" s="28" t="s">
        <v>23</v>
      </c>
      <c r="D19" s="21" t="str">
        <f t="shared" si="0"/>
        <v>14</v>
      </c>
      <c r="E19" s="22">
        <f t="shared" si="1"/>
        <v>4</v>
      </c>
      <c r="F19" s="5"/>
      <c r="G19" s="4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19">
        <v>1</v>
      </c>
      <c r="B20" s="20">
        <v>5</v>
      </c>
      <c r="C20" s="28" t="s">
        <v>23</v>
      </c>
      <c r="D20" s="21" t="str">
        <f t="shared" si="0"/>
        <v>15</v>
      </c>
      <c r="E20" s="22">
        <f t="shared" si="1"/>
        <v>5</v>
      </c>
      <c r="F20" s="5"/>
      <c r="G20" s="4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19">
        <v>2</v>
      </c>
      <c r="B21" s="20">
        <v>1</v>
      </c>
      <c r="C21" s="26" t="s">
        <v>53</v>
      </c>
      <c r="D21" s="21" t="str">
        <f t="shared" si="0"/>
        <v>21</v>
      </c>
      <c r="E21" s="22">
        <f t="shared" si="1"/>
        <v>2</v>
      </c>
      <c r="F21" s="5"/>
      <c r="G21" s="4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19">
        <v>2</v>
      </c>
      <c r="B22" s="20">
        <v>2</v>
      </c>
      <c r="C22" s="26" t="s">
        <v>53</v>
      </c>
      <c r="D22" s="21" t="str">
        <f t="shared" si="0"/>
        <v>22</v>
      </c>
      <c r="E22" s="22">
        <f t="shared" si="1"/>
        <v>4</v>
      </c>
      <c r="F22" s="5"/>
      <c r="G22" s="4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19">
        <v>2</v>
      </c>
      <c r="B23" s="20">
        <v>3</v>
      </c>
      <c r="C23" s="27" t="s">
        <v>75</v>
      </c>
      <c r="D23" s="21" t="str">
        <f t="shared" si="0"/>
        <v>23</v>
      </c>
      <c r="E23" s="22">
        <f t="shared" si="1"/>
        <v>6</v>
      </c>
      <c r="F23" s="5"/>
      <c r="G23" s="4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19">
        <v>2</v>
      </c>
      <c r="B24" s="20">
        <v>4</v>
      </c>
      <c r="C24" s="28" t="s">
        <v>23</v>
      </c>
      <c r="D24" s="21" t="str">
        <f t="shared" si="0"/>
        <v>24</v>
      </c>
      <c r="E24" s="22">
        <f t="shared" si="1"/>
        <v>8</v>
      </c>
      <c r="F24" s="5"/>
      <c r="G24" s="4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19">
        <v>2</v>
      </c>
      <c r="B25" s="20">
        <v>5</v>
      </c>
      <c r="C25" s="29" t="s">
        <v>73</v>
      </c>
      <c r="D25" s="21" t="str">
        <f t="shared" si="0"/>
        <v>25</v>
      </c>
      <c r="E25" s="22">
        <f t="shared" si="1"/>
        <v>10</v>
      </c>
      <c r="F25" s="5"/>
      <c r="G25" s="4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19">
        <v>3</v>
      </c>
      <c r="B26" s="20">
        <v>1</v>
      </c>
      <c r="C26" s="26" t="s">
        <v>53</v>
      </c>
      <c r="D26" s="21" t="str">
        <f t="shared" si="0"/>
        <v>31</v>
      </c>
      <c r="E26" s="22">
        <f t="shared" si="1"/>
        <v>3</v>
      </c>
      <c r="F26" s="5"/>
      <c r="G26" s="4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19">
        <v>3</v>
      </c>
      <c r="B27" s="20">
        <v>2</v>
      </c>
      <c r="C27" s="27" t="s">
        <v>75</v>
      </c>
      <c r="D27" s="21" t="str">
        <f t="shared" si="0"/>
        <v>32</v>
      </c>
      <c r="E27" s="22">
        <f t="shared" si="1"/>
        <v>6</v>
      </c>
      <c r="F27" s="5"/>
      <c r="G27" s="4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19">
        <v>3</v>
      </c>
      <c r="B28" s="20">
        <v>3</v>
      </c>
      <c r="C28" s="28" t="s">
        <v>23</v>
      </c>
      <c r="D28" s="21" t="str">
        <f t="shared" si="0"/>
        <v>33</v>
      </c>
      <c r="E28" s="22">
        <f t="shared" si="1"/>
        <v>9</v>
      </c>
      <c r="F28" s="5"/>
      <c r="G28" s="4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19">
        <v>3</v>
      </c>
      <c r="B29" s="20">
        <v>4</v>
      </c>
      <c r="C29" s="29" t="s">
        <v>73</v>
      </c>
      <c r="D29" s="21" t="str">
        <f t="shared" si="0"/>
        <v>34</v>
      </c>
      <c r="E29" s="22">
        <f t="shared" si="1"/>
        <v>12</v>
      </c>
      <c r="F29" s="5"/>
      <c r="G29" s="4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19">
        <v>3</v>
      </c>
      <c r="B30" s="20">
        <v>5</v>
      </c>
      <c r="C30" s="29" t="s">
        <v>73</v>
      </c>
      <c r="D30" s="21" t="str">
        <f t="shared" si="0"/>
        <v>35</v>
      </c>
      <c r="E30" s="22">
        <f t="shared" si="1"/>
        <v>15</v>
      </c>
      <c r="F30" s="5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9">
        <v>4</v>
      </c>
      <c r="B31" s="20">
        <v>1</v>
      </c>
      <c r="C31" s="27" t="s">
        <v>75</v>
      </c>
      <c r="D31" s="21" t="str">
        <f t="shared" si="0"/>
        <v>41</v>
      </c>
      <c r="E31" s="22">
        <f t="shared" si="1"/>
        <v>4</v>
      </c>
      <c r="F31" s="5"/>
      <c r="G31" s="4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19">
        <v>4</v>
      </c>
      <c r="B32" s="20">
        <v>2</v>
      </c>
      <c r="C32" s="28" t="s">
        <v>23</v>
      </c>
      <c r="D32" s="21" t="str">
        <f t="shared" si="0"/>
        <v>42</v>
      </c>
      <c r="E32" s="22">
        <f t="shared" si="1"/>
        <v>8</v>
      </c>
      <c r="F32" s="5"/>
      <c r="G32" s="4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19">
        <v>4</v>
      </c>
      <c r="B33" s="20">
        <v>3</v>
      </c>
      <c r="C33" s="28" t="s">
        <v>23</v>
      </c>
      <c r="D33" s="21" t="str">
        <f t="shared" si="0"/>
        <v>43</v>
      </c>
      <c r="E33" s="22">
        <f t="shared" si="1"/>
        <v>12</v>
      </c>
      <c r="F33" s="5"/>
      <c r="G33" s="4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19">
        <v>4</v>
      </c>
      <c r="B34" s="20">
        <v>4</v>
      </c>
      <c r="C34" s="29" t="s">
        <v>73</v>
      </c>
      <c r="D34" s="21" t="str">
        <f t="shared" si="0"/>
        <v>44</v>
      </c>
      <c r="E34" s="22">
        <f t="shared" si="1"/>
        <v>16</v>
      </c>
      <c r="F34" s="5"/>
      <c r="G34" s="4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9">
        <v>4</v>
      </c>
      <c r="B35" s="20">
        <v>5</v>
      </c>
      <c r="C35" s="29" t="s">
        <v>73</v>
      </c>
      <c r="D35" s="21" t="str">
        <f t="shared" si="0"/>
        <v>45</v>
      </c>
      <c r="E35" s="22">
        <f t="shared" si="1"/>
        <v>20</v>
      </c>
      <c r="F35" s="5"/>
      <c r="G35" s="4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19">
        <v>5</v>
      </c>
      <c r="B36" s="20">
        <v>1</v>
      </c>
      <c r="C36" s="28" t="s">
        <v>23</v>
      </c>
      <c r="D36" s="21" t="str">
        <f t="shared" si="0"/>
        <v>51</v>
      </c>
      <c r="E36" s="22">
        <f t="shared" si="1"/>
        <v>5</v>
      </c>
      <c r="F36" s="5"/>
      <c r="G36" s="4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19">
        <v>5</v>
      </c>
      <c r="B37" s="20">
        <v>2</v>
      </c>
      <c r="C37" s="28" t="s">
        <v>23</v>
      </c>
      <c r="D37" s="21" t="str">
        <f t="shared" si="0"/>
        <v>52</v>
      </c>
      <c r="E37" s="22">
        <f t="shared" si="1"/>
        <v>10</v>
      </c>
      <c r="F37" s="5"/>
      <c r="G37" s="4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19">
        <v>5</v>
      </c>
      <c r="B38" s="20">
        <v>3</v>
      </c>
      <c r="C38" s="29" t="s">
        <v>73</v>
      </c>
      <c r="D38" s="21" t="str">
        <f t="shared" si="0"/>
        <v>53</v>
      </c>
      <c r="E38" s="22">
        <f t="shared" si="1"/>
        <v>15</v>
      </c>
      <c r="F38" s="5"/>
      <c r="G38" s="4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19">
        <v>5</v>
      </c>
      <c r="B39" s="20">
        <v>4</v>
      </c>
      <c r="C39" s="29" t="s">
        <v>73</v>
      </c>
      <c r="D39" s="21" t="str">
        <f t="shared" si="0"/>
        <v>54</v>
      </c>
      <c r="E39" s="22">
        <f t="shared" si="1"/>
        <v>20</v>
      </c>
      <c r="F39" s="5"/>
      <c r="G39" s="4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19">
        <v>5</v>
      </c>
      <c r="B40" s="20">
        <v>5</v>
      </c>
      <c r="C40" s="29" t="s">
        <v>73</v>
      </c>
      <c r="D40" s="21" t="str">
        <f t="shared" si="0"/>
        <v>55</v>
      </c>
      <c r="E40" s="22">
        <f t="shared" si="1"/>
        <v>25</v>
      </c>
      <c r="F40" s="5"/>
      <c r="G40" s="4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23"/>
      <c r="B42" s="23"/>
      <c r="C42" s="23"/>
      <c r="D42" s="2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23"/>
      <c r="B43" s="24"/>
      <c r="C43" s="23"/>
      <c r="D43" s="2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23"/>
      <c r="B44" s="24"/>
      <c r="C44" s="23"/>
      <c r="D44" s="2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23"/>
      <c r="B45" s="24"/>
      <c r="C45" s="23"/>
      <c r="D45" s="2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23"/>
      <c r="B46" s="24"/>
      <c r="C46" s="23"/>
      <c r="D46" s="2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23"/>
      <c r="B47" s="23"/>
      <c r="C47" s="23"/>
      <c r="D47" s="2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23"/>
      <c r="B48" s="23"/>
      <c r="C48" s="23"/>
      <c r="D48" s="2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23"/>
      <c r="B49" s="23"/>
      <c r="C49" s="23"/>
      <c r="D49" s="2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23"/>
      <c r="B50" s="23"/>
      <c r="C50" s="23"/>
      <c r="D50" s="2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ortState ref="A16:E40">
    <sortCondition ref="E16:E40"/>
  </sortState>
  <mergeCells count="2">
    <mergeCell ref="B1:F1"/>
    <mergeCell ref="A1:A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8" sqref="G18"/>
    </sheetView>
  </sheetViews>
  <sheetFormatPr baseColWidth="10" defaultRowHeight="15" x14ac:dyDescent="0.25"/>
  <cols>
    <col min="1" max="1" width="14.140625" bestFit="1" customWidth="1"/>
  </cols>
  <sheetData>
    <row r="1" spans="1:8" x14ac:dyDescent="0.25">
      <c r="A1" s="114" t="s">
        <v>60</v>
      </c>
      <c r="B1" s="111" t="s">
        <v>61</v>
      </c>
      <c r="C1" s="112"/>
      <c r="D1" s="112"/>
      <c r="E1" s="112"/>
      <c r="F1" s="113"/>
      <c r="G1" s="5"/>
      <c r="H1" s="5"/>
    </row>
    <row r="2" spans="1:8" ht="25.5" x14ac:dyDescent="0.25">
      <c r="A2" s="115"/>
      <c r="B2" s="34" t="s">
        <v>62</v>
      </c>
      <c r="C2" s="34" t="s">
        <v>63</v>
      </c>
      <c r="D2" s="34" t="s">
        <v>64</v>
      </c>
      <c r="E2" s="34" t="s">
        <v>65</v>
      </c>
      <c r="F2" s="34" t="s">
        <v>66</v>
      </c>
      <c r="G2" s="5"/>
      <c r="H2" s="51"/>
    </row>
    <row r="3" spans="1:8" x14ac:dyDescent="0.25">
      <c r="A3" s="33" t="s">
        <v>112</v>
      </c>
      <c r="B3" s="35" t="s">
        <v>68</v>
      </c>
      <c r="C3" s="35" t="s">
        <v>68</v>
      </c>
      <c r="D3" s="36" t="s">
        <v>69</v>
      </c>
      <c r="E3" s="37" t="s">
        <v>70</v>
      </c>
      <c r="F3" s="37" t="s">
        <v>70</v>
      </c>
      <c r="G3" s="5"/>
      <c r="H3" s="9" t="s">
        <v>73</v>
      </c>
    </row>
    <row r="4" spans="1:8" x14ac:dyDescent="0.25">
      <c r="A4" s="33" t="s">
        <v>76</v>
      </c>
      <c r="B4" s="38" t="s">
        <v>68</v>
      </c>
      <c r="C4" s="35" t="s">
        <v>68</v>
      </c>
      <c r="D4" s="39" t="s">
        <v>69</v>
      </c>
      <c r="E4" s="37" t="s">
        <v>70</v>
      </c>
      <c r="F4" s="40" t="s">
        <v>72</v>
      </c>
      <c r="G4" s="5"/>
      <c r="H4" s="6" t="s">
        <v>23</v>
      </c>
    </row>
    <row r="5" spans="1:8" x14ac:dyDescent="0.25">
      <c r="A5" s="33" t="s">
        <v>74</v>
      </c>
      <c r="B5" s="41" t="s">
        <v>68</v>
      </c>
      <c r="C5" s="42" t="s">
        <v>69</v>
      </c>
      <c r="D5" s="43" t="s">
        <v>70</v>
      </c>
      <c r="E5" s="40" t="s">
        <v>72</v>
      </c>
      <c r="F5" s="40" t="s">
        <v>72</v>
      </c>
      <c r="G5" s="5"/>
      <c r="H5" s="8" t="s">
        <v>75</v>
      </c>
    </row>
    <row r="6" spans="1:8" x14ac:dyDescent="0.25">
      <c r="A6" s="33" t="s">
        <v>71</v>
      </c>
      <c r="B6" s="44" t="s">
        <v>69</v>
      </c>
      <c r="C6" s="45" t="s">
        <v>70</v>
      </c>
      <c r="D6" s="46" t="s">
        <v>70</v>
      </c>
      <c r="E6" s="47" t="s">
        <v>72</v>
      </c>
      <c r="F6" s="40" t="s">
        <v>72</v>
      </c>
      <c r="G6" s="5"/>
      <c r="H6" s="7" t="s">
        <v>53</v>
      </c>
    </row>
    <row r="7" spans="1:8" x14ac:dyDescent="0.25">
      <c r="A7" s="33" t="s">
        <v>67</v>
      </c>
      <c r="B7" s="45" t="s">
        <v>70</v>
      </c>
      <c r="C7" s="45" t="s">
        <v>70</v>
      </c>
      <c r="D7" s="48" t="s">
        <v>72</v>
      </c>
      <c r="E7" s="47" t="s">
        <v>72</v>
      </c>
      <c r="F7" s="47" t="s">
        <v>72</v>
      </c>
      <c r="G7" s="5"/>
      <c r="H7" s="51"/>
    </row>
  </sheetData>
  <mergeCells count="2">
    <mergeCell ref="A1:A2"/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928"/>
  <sheetViews>
    <sheetView showGridLines="0" topLeftCell="A3" zoomScale="75" zoomScaleNormal="75" zoomScaleSheetLayoutView="75" workbookViewId="0">
      <selection activeCell="G8" sqref="G8"/>
    </sheetView>
  </sheetViews>
  <sheetFormatPr baseColWidth="10" defaultColWidth="14.42578125" defaultRowHeight="15" x14ac:dyDescent="0.25"/>
  <cols>
    <col min="1" max="1" width="8.7109375" style="51" customWidth="1"/>
    <col min="2" max="2" width="29.5703125" style="51" bestFit="1" customWidth="1"/>
    <col min="3" max="3" width="33.7109375" style="51" customWidth="1"/>
    <col min="4" max="4" width="15.5703125" style="51" customWidth="1"/>
    <col min="5" max="5" width="18.5703125" style="51" customWidth="1"/>
    <col min="6" max="6" width="14.7109375" style="51" customWidth="1"/>
    <col min="7" max="7" width="16.28515625" style="51" customWidth="1"/>
    <col min="8" max="8" width="14.85546875" style="51" customWidth="1"/>
    <col min="9" max="9" width="13.140625" style="51" customWidth="1"/>
    <col min="10" max="10" width="15.140625" style="51" customWidth="1"/>
    <col min="11" max="11" width="31.140625" style="51" customWidth="1"/>
    <col min="12" max="12" width="17.5703125" style="51" customWidth="1"/>
    <col min="13" max="13" width="15.7109375" style="51" customWidth="1"/>
    <col min="14" max="14" width="9.140625" style="51" customWidth="1"/>
    <col min="15" max="15" width="15.7109375" style="51" customWidth="1"/>
    <col min="16" max="16" width="9.140625" style="51" customWidth="1"/>
    <col min="17" max="17" width="15.7109375" style="51" customWidth="1"/>
    <col min="18" max="18" width="9.140625" style="51" customWidth="1"/>
    <col min="19" max="16384" width="14.42578125" style="51"/>
  </cols>
  <sheetData>
    <row r="1" spans="1:18" ht="42" customHeight="1" x14ac:dyDescent="0.2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  <c r="N1" s="1"/>
      <c r="O1" s="1"/>
      <c r="P1" s="1"/>
      <c r="Q1" s="1"/>
      <c r="R1" s="1"/>
    </row>
    <row r="2" spans="1:18" ht="47.25" x14ac:dyDescent="0.25">
      <c r="A2" s="116" t="s">
        <v>1</v>
      </c>
      <c r="B2" s="117"/>
      <c r="C2" s="117"/>
      <c r="D2" s="118" t="s">
        <v>2</v>
      </c>
      <c r="E2" s="117"/>
      <c r="F2" s="117"/>
      <c r="G2" s="76" t="s">
        <v>3</v>
      </c>
      <c r="H2" s="118" t="s">
        <v>4</v>
      </c>
      <c r="I2" s="117"/>
      <c r="J2" s="117"/>
      <c r="K2" s="118" t="s">
        <v>5</v>
      </c>
      <c r="L2" s="117"/>
      <c r="M2" s="116" t="s">
        <v>6</v>
      </c>
      <c r="N2" s="117"/>
      <c r="O2" s="116" t="s">
        <v>7</v>
      </c>
      <c r="P2" s="117"/>
      <c r="Q2" s="116" t="s">
        <v>8</v>
      </c>
      <c r="R2" s="117"/>
    </row>
    <row r="3" spans="1:18" ht="114.75" x14ac:dyDescent="0.25">
      <c r="A3" s="75" t="s">
        <v>0</v>
      </c>
      <c r="B3" s="75" t="s">
        <v>187</v>
      </c>
      <c r="C3" s="76" t="s">
        <v>183</v>
      </c>
      <c r="D3" s="76" t="s">
        <v>12</v>
      </c>
      <c r="E3" s="76" t="s">
        <v>13</v>
      </c>
      <c r="F3" s="76" t="s">
        <v>14</v>
      </c>
      <c r="G3" s="76" t="s">
        <v>15</v>
      </c>
      <c r="H3" s="76" t="s">
        <v>16</v>
      </c>
      <c r="I3" s="76" t="s">
        <v>17</v>
      </c>
      <c r="J3" s="76" t="s">
        <v>186</v>
      </c>
      <c r="K3" s="76" t="s">
        <v>185</v>
      </c>
      <c r="L3" s="76" t="s">
        <v>184</v>
      </c>
      <c r="M3" s="54" t="s">
        <v>21</v>
      </c>
      <c r="N3" s="54" t="s">
        <v>22</v>
      </c>
      <c r="O3" s="54" t="s">
        <v>21</v>
      </c>
      <c r="P3" s="54" t="s">
        <v>22</v>
      </c>
      <c r="Q3" s="54" t="s">
        <v>21</v>
      </c>
      <c r="R3" s="54" t="s">
        <v>22</v>
      </c>
    </row>
    <row r="4" spans="1:18" ht="154.5" customHeight="1" x14ac:dyDescent="0.25">
      <c r="A4" s="58">
        <v>1</v>
      </c>
      <c r="B4" s="52"/>
      <c r="C4" s="59"/>
      <c r="D4" s="52"/>
      <c r="E4" s="55" t="str">
        <f>+IF(D4="","",(LOOKUP($D4,Listas!$K$2:$K$6,Listas!$M$2:$M$6)))</f>
        <v/>
      </c>
      <c r="F4" s="56" t="str">
        <f>IF($D4="","",LOOKUP(D4,Listas!$K$2:$K$6,Listas!$Z$2:$Z$6))</f>
        <v/>
      </c>
      <c r="G4" s="55"/>
      <c r="H4" s="57" t="str">
        <f>IF($G4="","",(LOOKUP($G4,Listas!$N$2:$N$6,Listas!$Z$2:$Z$6)))</f>
        <v/>
      </c>
      <c r="I4" s="56" t="str">
        <f t="shared" ref="I4:I31" si="0">IF($H4="","",$F4*$H4)</f>
        <v/>
      </c>
      <c r="J4" s="50" t="str">
        <f>IF(F4&amp;H4="","",LOOKUP(F4&amp;H4,TabEvaluacion!$D$16:$D$40,TabEvaluacion!$C$16:$C$40))</f>
        <v/>
      </c>
      <c r="K4" s="80"/>
      <c r="L4" s="52" t="s">
        <v>142</v>
      </c>
      <c r="M4" s="56"/>
      <c r="N4" s="56"/>
      <c r="O4" s="56"/>
      <c r="P4" s="56"/>
      <c r="Q4" s="56"/>
      <c r="R4" s="56"/>
    </row>
    <row r="5" spans="1:18" ht="30" x14ac:dyDescent="0.25">
      <c r="A5" s="58">
        <f>1+A4</f>
        <v>2</v>
      </c>
      <c r="B5" s="52"/>
      <c r="C5" s="59"/>
      <c r="D5" s="52"/>
      <c r="E5" s="55" t="str">
        <f>+IF(D5="","",(LOOKUP($D5,Listas!$K$2:$K$6,Listas!$M$2:$M$6)))</f>
        <v/>
      </c>
      <c r="F5" s="56" t="str">
        <f>IF($D5="","",LOOKUP(D5,Listas!$K$2:$K$6,Listas!$Z$2:$Z$6))</f>
        <v/>
      </c>
      <c r="G5" s="55"/>
      <c r="H5" s="57" t="str">
        <f>IF($G5="","",(LOOKUP($G5,Listas!$N$2:$N$6,Listas!$Z$2:$Z$6)))</f>
        <v/>
      </c>
      <c r="I5" s="56" t="str">
        <f t="shared" si="0"/>
        <v/>
      </c>
      <c r="J5" s="50" t="str">
        <f>IF(F5&amp;H5="","",LOOKUP(F5&amp;H5,TabEvaluacion!$D$16:$D$40,TabEvaluacion!$C$16:$C$40))</f>
        <v/>
      </c>
      <c r="K5" s="80"/>
      <c r="L5" s="52" t="s">
        <v>142</v>
      </c>
      <c r="M5" s="56"/>
      <c r="N5" s="56"/>
      <c r="O5" s="56"/>
      <c r="P5" s="56"/>
      <c r="Q5" s="56"/>
      <c r="R5" s="56"/>
    </row>
    <row r="6" spans="1:18" ht="30" x14ac:dyDescent="0.25">
      <c r="A6" s="58">
        <f t="shared" ref="A6:A31" si="1">1+A5</f>
        <v>3</v>
      </c>
      <c r="B6" s="52"/>
      <c r="C6" s="66"/>
      <c r="D6" s="52"/>
      <c r="E6" s="55" t="str">
        <f>+IF(D6="","",(LOOKUP($D6,Listas!$K$2:$K$6,Listas!$M$2:$M$6)))</f>
        <v/>
      </c>
      <c r="F6" s="56" t="str">
        <f>IF($D6="","",LOOKUP(D6,Listas!$K$2:$K$6,Listas!$Z$2:$Z$6))</f>
        <v/>
      </c>
      <c r="G6" s="55"/>
      <c r="H6" s="57" t="str">
        <f>IF($G6="","",(LOOKUP($G6,Listas!$N$2:$N$6,Listas!$Z$2:$Z$6)))</f>
        <v/>
      </c>
      <c r="I6" s="56" t="str">
        <f t="shared" si="0"/>
        <v/>
      </c>
      <c r="J6" s="50" t="str">
        <f>IF(F6&amp;H6="","",LOOKUP(F6&amp;H6,TabEvaluacion!$D$16:$D$40,TabEvaluacion!$C$16:$C$40))</f>
        <v/>
      </c>
      <c r="K6" s="78"/>
      <c r="L6" s="52" t="s">
        <v>142</v>
      </c>
      <c r="M6" s="56"/>
      <c r="N6" s="56"/>
      <c r="O6" s="56"/>
      <c r="P6" s="56"/>
      <c r="Q6" s="56"/>
      <c r="R6" s="56"/>
    </row>
    <row r="7" spans="1:18" ht="30" x14ac:dyDescent="0.25">
      <c r="A7" s="58">
        <f t="shared" si="1"/>
        <v>4</v>
      </c>
      <c r="B7" s="52"/>
      <c r="C7" s="66"/>
      <c r="D7" s="52"/>
      <c r="E7" s="55" t="str">
        <f>+IF(D7="","",(LOOKUP($D7,Listas!$K$2:$K$6,Listas!$M$2:$M$6)))</f>
        <v/>
      </c>
      <c r="F7" s="56" t="str">
        <f>IF($D7="","",LOOKUP(D7,Listas!$K$2:$K$6,Listas!$Z$2:$Z$6))</f>
        <v/>
      </c>
      <c r="G7" s="55"/>
      <c r="H7" s="57" t="str">
        <f>IF($G7="","",(LOOKUP($G7,Listas!$N$2:$N$6,Listas!$Z$2:$Z$6)))</f>
        <v/>
      </c>
      <c r="I7" s="56" t="str">
        <f t="shared" si="0"/>
        <v/>
      </c>
      <c r="J7" s="50" t="str">
        <f>IF(F7&amp;H7="","",LOOKUP(F7&amp;H7,TabEvaluacion!$D$16:$D$40,TabEvaluacion!$C$16:$C$40))</f>
        <v/>
      </c>
      <c r="K7" s="67"/>
      <c r="L7" s="52" t="s">
        <v>142</v>
      </c>
      <c r="M7" s="56"/>
      <c r="N7" s="56"/>
      <c r="O7" s="56"/>
      <c r="P7" s="56"/>
      <c r="Q7" s="56"/>
      <c r="R7" s="56"/>
    </row>
    <row r="8" spans="1:18" ht="30" x14ac:dyDescent="0.25">
      <c r="A8" s="58">
        <f t="shared" si="1"/>
        <v>5</v>
      </c>
      <c r="B8" s="52"/>
      <c r="C8" s="66"/>
      <c r="D8" s="52"/>
      <c r="E8" s="55" t="str">
        <f>+IF(D8="","",(LOOKUP($D8,Listas!$K$2:$K$6,Listas!$M$2:$M$6)))</f>
        <v/>
      </c>
      <c r="F8" s="56" t="str">
        <f>IF($D8="","",LOOKUP(D8,Listas!$K$2:$K$6,Listas!$Z$2:$Z$6))</f>
        <v/>
      </c>
      <c r="G8" s="55"/>
      <c r="H8" s="57" t="str">
        <f>IF($G8="","",(LOOKUP($G8,Listas!$N$2:$N$6,Listas!$Z$2:$Z$6)))</f>
        <v/>
      </c>
      <c r="I8" s="57" t="str">
        <f t="shared" si="0"/>
        <v/>
      </c>
      <c r="J8" s="50" t="str">
        <f>IF(F8&amp;H8="","",LOOKUP(F8&amp;H8,TabEvaluacion!$D$16:$D$40,TabEvaluacion!$C$16:$C$40))</f>
        <v/>
      </c>
      <c r="K8" s="74"/>
      <c r="L8" s="52" t="s">
        <v>142</v>
      </c>
      <c r="M8" s="56"/>
      <c r="N8" s="56"/>
      <c r="O8" s="56"/>
      <c r="P8" s="56"/>
      <c r="Q8" s="56"/>
      <c r="R8" s="56"/>
    </row>
    <row r="9" spans="1:18" ht="140.25" customHeight="1" x14ac:dyDescent="0.25">
      <c r="A9" s="58">
        <f t="shared" si="1"/>
        <v>6</v>
      </c>
      <c r="B9" s="52"/>
      <c r="C9" s="66"/>
      <c r="D9" s="52"/>
      <c r="E9" s="55" t="str">
        <f>+IF(D9="","",(LOOKUP($D9,Listas!$K$2:$K$6,Listas!$M$2:$M$6)))</f>
        <v/>
      </c>
      <c r="F9" s="56" t="str">
        <f>IF($D9="","",LOOKUP(D9,Listas!$K$2:$K$6,Listas!$Z$2:$Z$6))</f>
        <v/>
      </c>
      <c r="G9" s="55"/>
      <c r="H9" s="57" t="str">
        <f>IF($G9="","",(LOOKUP($G9,Listas!$N$2:$N$6,Listas!$Z$2:$Z$6)))</f>
        <v/>
      </c>
      <c r="I9" s="57" t="str">
        <f t="shared" si="0"/>
        <v/>
      </c>
      <c r="J9" s="50" t="str">
        <f>IF(F9&amp;H9="","",LOOKUP(F9&amp;H9,TabEvaluacion!$D$16:$D$40,TabEvaluacion!$C$16:$C$40))</f>
        <v/>
      </c>
      <c r="K9" s="67"/>
      <c r="L9" s="52" t="s">
        <v>142</v>
      </c>
      <c r="M9" s="56"/>
      <c r="N9" s="56"/>
      <c r="O9" s="56"/>
      <c r="P9" s="56"/>
      <c r="Q9" s="56"/>
      <c r="R9" s="56"/>
    </row>
    <row r="10" spans="1:18" ht="156" customHeight="1" x14ac:dyDescent="0.25">
      <c r="A10" s="58">
        <f t="shared" si="1"/>
        <v>7</v>
      </c>
      <c r="B10" s="52"/>
      <c r="C10" s="66"/>
      <c r="D10" s="52"/>
      <c r="E10" s="55" t="str">
        <f>+IF(D10="","",(LOOKUP($D10,Listas!$K$2:$K$6,Listas!$M$2:$M$6)))</f>
        <v/>
      </c>
      <c r="F10" s="56" t="str">
        <f>IF($D10="","",LOOKUP(D10,Listas!$K$2:$K$6,Listas!$Z$2:$Z$6))</f>
        <v/>
      </c>
      <c r="G10" s="55"/>
      <c r="H10" s="57" t="str">
        <f>IF($G10="","",(LOOKUP($G10,Listas!$N$2:$N$6,Listas!$Z$2:$Z$6)))</f>
        <v/>
      </c>
      <c r="I10" s="57" t="str">
        <f t="shared" si="0"/>
        <v/>
      </c>
      <c r="J10" s="50" t="str">
        <f>IF(F10&amp;H10="","",LOOKUP(F10&amp;H10,TabEvaluacion!$D$16:$D$40,TabEvaluacion!$C$16:$C$40))</f>
        <v/>
      </c>
      <c r="K10" s="67"/>
      <c r="L10" s="52" t="s">
        <v>142</v>
      </c>
      <c r="M10" s="56"/>
      <c r="N10" s="56"/>
      <c r="O10" s="56"/>
      <c r="P10" s="56"/>
      <c r="Q10" s="56"/>
      <c r="R10" s="56"/>
    </row>
    <row r="11" spans="1:18" ht="30" x14ac:dyDescent="0.25">
      <c r="A11" s="58">
        <f t="shared" si="1"/>
        <v>8</v>
      </c>
      <c r="B11" s="52"/>
      <c r="C11" s="66"/>
      <c r="D11" s="52"/>
      <c r="E11" s="55" t="str">
        <f>+IF(D11="","",(LOOKUP($D11,Listas!$K$2:$K$6,Listas!$M$2:$M$6)))</f>
        <v/>
      </c>
      <c r="F11" s="56" t="str">
        <f>IF($D11="","",LOOKUP(D11,Listas!$K$2:$K$6,Listas!$Z$2:$Z$6))</f>
        <v/>
      </c>
      <c r="G11" s="55"/>
      <c r="H11" s="57" t="str">
        <f>IF($G11="","",(LOOKUP($G11,Listas!$N$2:$N$6,Listas!$Z$2:$Z$6)))</f>
        <v/>
      </c>
      <c r="I11" s="57" t="str">
        <f t="shared" si="0"/>
        <v/>
      </c>
      <c r="J11" s="50" t="str">
        <f>IF(F11&amp;H11="","",LOOKUP(F11&amp;H11,TabEvaluacion!$D$16:$D$40,TabEvaluacion!$C$16:$C$40))</f>
        <v/>
      </c>
      <c r="K11" s="67"/>
      <c r="L11" s="52" t="s">
        <v>142</v>
      </c>
      <c r="M11" s="56"/>
      <c r="N11" s="56"/>
      <c r="O11" s="56"/>
      <c r="P11" s="56"/>
      <c r="Q11" s="56"/>
      <c r="R11" s="56"/>
    </row>
    <row r="12" spans="1:18" ht="90" customHeight="1" x14ac:dyDescent="0.25">
      <c r="A12" s="58">
        <f t="shared" si="1"/>
        <v>9</v>
      </c>
      <c r="B12" s="52"/>
      <c r="C12" s="59"/>
      <c r="D12" s="52"/>
      <c r="E12" s="55" t="str">
        <f>+IF(D12="","",(LOOKUP($D12,Listas!$K$2:$K$6,Listas!$M$2:$M$6)))</f>
        <v/>
      </c>
      <c r="F12" s="56" t="str">
        <f>IF($D12="","",LOOKUP(D12,Listas!$K$2:$K$6,Listas!$Z$2:$Z$6))</f>
        <v/>
      </c>
      <c r="G12" s="55"/>
      <c r="H12" s="57" t="str">
        <f>IF($G12="","",(LOOKUP($G12,Listas!$N$2:$N$6,Listas!$Z$2:$Z$6)))</f>
        <v/>
      </c>
      <c r="I12" s="57" t="str">
        <f t="shared" si="0"/>
        <v/>
      </c>
      <c r="J12" s="50" t="str">
        <f>IF(F12&amp;H12="","",LOOKUP(F12&amp;H12,TabEvaluacion!$D$16:$D$40,TabEvaluacion!$C$16:$C$40))</f>
        <v/>
      </c>
      <c r="K12" s="67"/>
      <c r="L12" s="52" t="s">
        <v>142</v>
      </c>
      <c r="M12" s="56"/>
      <c r="N12" s="56"/>
      <c r="O12" s="56"/>
      <c r="P12" s="56"/>
      <c r="Q12" s="56"/>
      <c r="R12" s="56"/>
    </row>
    <row r="13" spans="1:18" ht="30" x14ac:dyDescent="0.25">
      <c r="A13" s="58">
        <f t="shared" si="1"/>
        <v>10</v>
      </c>
      <c r="B13" s="52"/>
      <c r="C13" s="66"/>
      <c r="D13" s="52"/>
      <c r="E13" s="55" t="str">
        <f>+IF(D13="","",(LOOKUP($D13,Listas!$K$2:$K$6,Listas!$M$2:$M$6)))</f>
        <v/>
      </c>
      <c r="F13" s="56" t="str">
        <f>IF($D13="","",LOOKUP(D13,Listas!$K$2:$K$6,Listas!$Z$2:$Z$6))</f>
        <v/>
      </c>
      <c r="G13" s="55"/>
      <c r="H13" s="57" t="str">
        <f>IF($G13="","",(LOOKUP($G13,Listas!$N$2:$N$6,Listas!$Z$2:$Z$6)))</f>
        <v/>
      </c>
      <c r="I13" s="57" t="str">
        <f t="shared" si="0"/>
        <v/>
      </c>
      <c r="J13" s="50" t="str">
        <f>IF(F13&amp;H13="","",LOOKUP(F13&amp;H13,TabEvaluacion!$D$16:$D$40,TabEvaluacion!$C$16:$C$40))</f>
        <v/>
      </c>
      <c r="K13" s="67"/>
      <c r="L13" s="52" t="s">
        <v>142</v>
      </c>
      <c r="M13" s="56"/>
      <c r="N13" s="56"/>
      <c r="O13" s="56"/>
      <c r="P13" s="56"/>
      <c r="Q13" s="56"/>
      <c r="R13" s="56"/>
    </row>
    <row r="14" spans="1:18" ht="213" customHeight="1" x14ac:dyDescent="0.25">
      <c r="A14" s="58">
        <f t="shared" si="1"/>
        <v>11</v>
      </c>
      <c r="B14" s="52"/>
      <c r="C14" s="72"/>
      <c r="D14" s="52"/>
      <c r="E14" s="55" t="str">
        <f>+IF(D14="","",(LOOKUP($D14,Listas!$K$2:$K$6,Listas!$M$2:$M$6)))</f>
        <v/>
      </c>
      <c r="F14" s="56" t="str">
        <f>IF($D14="","",LOOKUP(D14,Listas!$K$2:$K$6,Listas!$Z$2:$Z$6))</f>
        <v/>
      </c>
      <c r="G14" s="55"/>
      <c r="H14" s="57" t="str">
        <f>IF($G14="","",(LOOKUP($G14,Listas!$N$2:$N$6,Listas!$Z$2:$Z$6)))</f>
        <v/>
      </c>
      <c r="I14" s="57" t="str">
        <f t="shared" si="0"/>
        <v/>
      </c>
      <c r="J14" s="50" t="str">
        <f>IF(F14&amp;H14="","",LOOKUP(F14&amp;H14,TabEvaluacion!$D$16:$D$40,TabEvaluacion!$C$16:$C$40))</f>
        <v/>
      </c>
      <c r="K14" s="67"/>
      <c r="L14" s="52" t="s">
        <v>142</v>
      </c>
      <c r="M14" s="56"/>
      <c r="N14" s="56"/>
      <c r="O14" s="56"/>
      <c r="P14" s="56"/>
      <c r="Q14" s="56"/>
      <c r="R14" s="56"/>
    </row>
    <row r="15" spans="1:18" ht="201" customHeight="1" x14ac:dyDescent="0.25">
      <c r="A15" s="58">
        <f t="shared" si="1"/>
        <v>12</v>
      </c>
      <c r="B15" s="52"/>
      <c r="C15" s="73"/>
      <c r="D15" s="52"/>
      <c r="E15" s="55" t="str">
        <f>+IF(D15="","",(LOOKUP($D15,Listas!$K$2:$K$6,Listas!$M$2:$M$6)))</f>
        <v/>
      </c>
      <c r="F15" s="56" t="str">
        <f>IF($D15="","",LOOKUP(D15,Listas!$K$2:$K$6,Listas!$Z$2:$Z$6))</f>
        <v/>
      </c>
      <c r="G15" s="55"/>
      <c r="H15" s="57" t="str">
        <f>IF($G15="","",(LOOKUP($G15,Listas!$N$2:$N$6,Listas!$Z$2:$Z$6)))</f>
        <v/>
      </c>
      <c r="I15" s="57" t="str">
        <f t="shared" si="0"/>
        <v/>
      </c>
      <c r="J15" s="50" t="str">
        <f>IF(F15&amp;H15="","",LOOKUP(F15&amp;H15,TabEvaluacion!$D$16:$D$40,TabEvaluacion!$C$16:$C$40))</f>
        <v/>
      </c>
      <c r="K15" s="67"/>
      <c r="L15" s="52" t="s">
        <v>142</v>
      </c>
      <c r="M15" s="56"/>
      <c r="N15" s="56"/>
      <c r="O15" s="56"/>
      <c r="P15" s="56"/>
      <c r="Q15" s="56"/>
      <c r="R15" s="56"/>
    </row>
    <row r="16" spans="1:18" ht="135" customHeight="1" x14ac:dyDescent="0.25">
      <c r="A16" s="58">
        <f t="shared" si="1"/>
        <v>13</v>
      </c>
      <c r="B16" s="52"/>
      <c r="C16" s="68"/>
      <c r="D16" s="52"/>
      <c r="E16" s="55" t="str">
        <f>+IF(D16="","",(LOOKUP($D16,Listas!$K$2:$K$6,Listas!$M$2:$M$6)))</f>
        <v/>
      </c>
      <c r="F16" s="56" t="str">
        <f>IF($D16="","",LOOKUP(D16,Listas!$K$2:$K$6,Listas!$Z$2:$Z$6))</f>
        <v/>
      </c>
      <c r="G16" s="55"/>
      <c r="H16" s="57" t="str">
        <f>IF($G16="","",(LOOKUP($G16,Listas!$N$2:$N$6,Listas!$Z$2:$Z$6)))</f>
        <v/>
      </c>
      <c r="I16" s="57" t="str">
        <f t="shared" si="0"/>
        <v/>
      </c>
      <c r="J16" s="50" t="str">
        <f>IF(F16&amp;H16="","",LOOKUP(F16&amp;H16,TabEvaluacion!$D$16:$D$40,TabEvaluacion!$C$16:$C$40))</f>
        <v/>
      </c>
      <c r="K16" s="79"/>
      <c r="L16" s="52" t="s">
        <v>142</v>
      </c>
      <c r="M16" s="56"/>
      <c r="N16" s="56"/>
      <c r="O16" s="56"/>
      <c r="P16" s="56"/>
      <c r="Q16" s="56"/>
      <c r="R16" s="56"/>
    </row>
    <row r="17" spans="1:18" ht="84" customHeight="1" x14ac:dyDescent="0.25">
      <c r="A17" s="58">
        <f t="shared" si="1"/>
        <v>14</v>
      </c>
      <c r="B17" s="52"/>
      <c r="C17" s="69"/>
      <c r="D17" s="52"/>
      <c r="E17" s="55" t="str">
        <f>+IF(D17="","",(LOOKUP($D17,Listas!$K$2:$K$6,Listas!$M$2:$M$6)))</f>
        <v/>
      </c>
      <c r="F17" s="56" t="str">
        <f>IF($D17="","",LOOKUP(D17,Listas!$K$2:$K$6,Listas!$Z$2:$Z$6))</f>
        <v/>
      </c>
      <c r="G17" s="55"/>
      <c r="H17" s="57" t="str">
        <f>IF($G17="","",(LOOKUP($G17,Listas!$N$2:$N$6,Listas!$Z$2:$Z$6)))</f>
        <v/>
      </c>
      <c r="I17" s="57" t="str">
        <f t="shared" si="0"/>
        <v/>
      </c>
      <c r="J17" s="50" t="str">
        <f>IF(F17&amp;H17="","",LOOKUP(F17&amp;H17,TabEvaluacion!$D$16:$D$40,TabEvaluacion!$C$16:$C$40))</f>
        <v/>
      </c>
      <c r="K17" s="74"/>
      <c r="L17" s="52" t="s">
        <v>142</v>
      </c>
      <c r="M17" s="56"/>
      <c r="N17" s="56"/>
      <c r="O17" s="56"/>
      <c r="P17" s="56"/>
      <c r="Q17" s="56"/>
      <c r="R17" s="56"/>
    </row>
    <row r="18" spans="1:18" ht="398.25" customHeight="1" x14ac:dyDescent="0.25">
      <c r="A18" s="58">
        <f t="shared" si="1"/>
        <v>15</v>
      </c>
      <c r="B18" s="52"/>
      <c r="C18" s="70"/>
      <c r="D18" s="52"/>
      <c r="E18" s="55" t="str">
        <f>+IF(D18="","",(LOOKUP($D18,Listas!$K$2:$K$6,Listas!$M$2:$M$6)))</f>
        <v/>
      </c>
      <c r="F18" s="56" t="str">
        <f>IF($D18="","",LOOKUP(D18,Listas!$K$2:$K$6,Listas!$Z$2:$Z$6))</f>
        <v/>
      </c>
      <c r="G18" s="55"/>
      <c r="H18" s="57" t="str">
        <f>IF($G18="","",(LOOKUP($G18,Listas!$N$2:$N$6,Listas!$Z$2:$Z$6)))</f>
        <v/>
      </c>
      <c r="I18" s="57" t="str">
        <f t="shared" si="0"/>
        <v/>
      </c>
      <c r="J18" s="50" t="str">
        <f>IF(F18&amp;H18="","",LOOKUP(F18&amp;H18,TabEvaluacion!$D$16:$D$40,TabEvaluacion!$C$16:$C$40))</f>
        <v/>
      </c>
      <c r="K18" s="74"/>
      <c r="L18" s="52" t="s">
        <v>142</v>
      </c>
      <c r="M18" s="56"/>
      <c r="N18" s="56"/>
      <c r="O18" s="56"/>
      <c r="P18" s="56"/>
      <c r="Q18" s="56"/>
      <c r="R18" s="56"/>
    </row>
    <row r="19" spans="1:18" ht="30" x14ac:dyDescent="0.25">
      <c r="A19" s="58">
        <f t="shared" si="1"/>
        <v>16</v>
      </c>
      <c r="B19" s="52"/>
      <c r="C19" s="70"/>
      <c r="D19" s="52"/>
      <c r="E19" s="55" t="str">
        <f>+IF(D19="","",(LOOKUP($D19,Listas!$K$2:$K$6,Listas!$M$2:$M$6)))</f>
        <v/>
      </c>
      <c r="F19" s="56" t="str">
        <f>IF($D19="","",LOOKUP(D19,Listas!$K$2:$K$6,Listas!$Z$2:$Z$6))</f>
        <v/>
      </c>
      <c r="G19" s="55"/>
      <c r="H19" s="57" t="str">
        <f>IF($G19="","",(LOOKUP($G19,Listas!$N$2:$N$6,Listas!$Z$2:$Z$6)))</f>
        <v/>
      </c>
      <c r="I19" s="57" t="str">
        <f t="shared" si="0"/>
        <v/>
      </c>
      <c r="J19" s="50" t="str">
        <f>IF(F19&amp;H19="","",LOOKUP(F19&amp;H19,TabEvaluacion!$D$16:$D$40,TabEvaluacion!$C$16:$C$40))</f>
        <v/>
      </c>
      <c r="K19" s="74"/>
      <c r="L19" s="52" t="s">
        <v>142</v>
      </c>
      <c r="M19" s="56"/>
      <c r="N19" s="56"/>
      <c r="O19" s="56"/>
      <c r="P19" s="56"/>
      <c r="Q19" s="56"/>
      <c r="R19" s="56"/>
    </row>
    <row r="20" spans="1:18" ht="222" customHeight="1" x14ac:dyDescent="0.25">
      <c r="A20" s="58">
        <f t="shared" si="1"/>
        <v>17</v>
      </c>
      <c r="B20" s="52"/>
      <c r="C20" s="52"/>
      <c r="D20" s="52"/>
      <c r="E20" s="55" t="str">
        <f>+IF(D20="","",(LOOKUP($D20,Listas!$K$2:$K$6,Listas!$M$2:$M$6)))</f>
        <v/>
      </c>
      <c r="F20" s="56" t="str">
        <f>IF($D20="","",LOOKUP(D20,Listas!$K$2:$K$6,Listas!$Z$2:$Z$6))</f>
        <v/>
      </c>
      <c r="G20" s="55"/>
      <c r="H20" s="57" t="str">
        <f>IF($G20="","",(LOOKUP($G20,Listas!$N$2:$N$6,Listas!$Z$2:$Z$6)))</f>
        <v/>
      </c>
      <c r="I20" s="57" t="str">
        <f t="shared" si="0"/>
        <v/>
      </c>
      <c r="J20" s="50" t="str">
        <f>IF(F20&amp;H20="","",LOOKUP(F20&amp;H20,TabEvaluacion!$D$16:$D$40,TabEvaluacion!$C$16:$C$40))</f>
        <v/>
      </c>
      <c r="K20" s="67"/>
      <c r="L20" s="52" t="s">
        <v>142</v>
      </c>
      <c r="M20" s="56"/>
      <c r="N20" s="56"/>
      <c r="O20" s="56"/>
      <c r="P20" s="56"/>
      <c r="Q20" s="56"/>
      <c r="R20" s="56"/>
    </row>
    <row r="21" spans="1:18" ht="30" x14ac:dyDescent="0.25">
      <c r="A21" s="58">
        <f t="shared" si="1"/>
        <v>18</v>
      </c>
      <c r="B21" s="52"/>
      <c r="C21" s="59"/>
      <c r="D21" s="52"/>
      <c r="E21" s="55" t="str">
        <f>+IF(D21="","",(LOOKUP($D21,Listas!$K$2:$K$6,Listas!$M$2:$M$6)))</f>
        <v/>
      </c>
      <c r="F21" s="56" t="str">
        <f>IF($D21="","",LOOKUP(D21,Listas!$K$2:$K$6,Listas!$Z$2:$Z$6))</f>
        <v/>
      </c>
      <c r="G21" s="55"/>
      <c r="H21" s="57" t="str">
        <f>IF($G21="","",(LOOKUP($G21,Listas!$N$2:$N$6,Listas!$Z$2:$Z$6)))</f>
        <v/>
      </c>
      <c r="I21" s="57" t="str">
        <f t="shared" si="0"/>
        <v/>
      </c>
      <c r="J21" s="50" t="str">
        <f>IF(F21&amp;H21="","",LOOKUP(F21&amp;H21,TabEvaluacion!$D$16:$D$40,TabEvaluacion!$C$16:$C$40))</f>
        <v/>
      </c>
      <c r="K21" s="71"/>
      <c r="L21" s="52" t="s">
        <v>142</v>
      </c>
      <c r="M21" s="56"/>
      <c r="N21" s="56"/>
      <c r="O21" s="56"/>
      <c r="P21" s="56"/>
      <c r="Q21" s="56"/>
      <c r="R21" s="56"/>
    </row>
    <row r="22" spans="1:18" ht="297" customHeight="1" x14ac:dyDescent="0.25">
      <c r="A22" s="58">
        <f t="shared" si="1"/>
        <v>19</v>
      </c>
      <c r="B22" s="52"/>
      <c r="C22" s="59"/>
      <c r="D22" s="53"/>
      <c r="E22" s="55" t="str">
        <f>+IF(D22="","",(LOOKUP($D22,Listas!$K$2:$K$6,Listas!$M$2:$M$6)))</f>
        <v/>
      </c>
      <c r="F22" s="56" t="str">
        <f>IF($D22="","",LOOKUP(D22,Listas!$K$2:$K$6,Listas!$Z$2:$Z$6))</f>
        <v/>
      </c>
      <c r="G22" s="58"/>
      <c r="H22" s="57" t="str">
        <f>IF($G22="","",(LOOKUP($G22,Listas!$N$2:$N$6,Listas!$Z$2:$Z$6)))</f>
        <v/>
      </c>
      <c r="I22" s="57" t="str">
        <f t="shared" si="0"/>
        <v/>
      </c>
      <c r="J22" s="50" t="str">
        <f>IF(F22&amp;H22="","",LOOKUP(F22&amp;H22,TabEvaluacion!$D$16:$D$40,TabEvaluacion!$C$16:$C$40))</f>
        <v/>
      </c>
      <c r="K22" s="67"/>
      <c r="L22" s="52" t="s">
        <v>137</v>
      </c>
      <c r="M22" s="56"/>
      <c r="N22" s="56"/>
      <c r="O22" s="56"/>
      <c r="P22" s="56"/>
      <c r="Q22" s="56"/>
      <c r="R22" s="56"/>
    </row>
    <row r="23" spans="1:18" ht="30" x14ac:dyDescent="0.25">
      <c r="A23" s="58">
        <f t="shared" si="1"/>
        <v>20</v>
      </c>
      <c r="B23" s="52"/>
      <c r="C23" s="59"/>
      <c r="D23" s="52"/>
      <c r="E23" s="55" t="str">
        <f>+IF(D23="","",(LOOKUP($D23,Listas!$K$2:$K$6,Listas!$M$2:$M$6)))</f>
        <v/>
      </c>
      <c r="F23" s="56" t="str">
        <f>IF($D23="","",LOOKUP(D23,Listas!$K$2:$K$6,Listas!$Z$2:$Z$6))</f>
        <v/>
      </c>
      <c r="G23" s="55"/>
      <c r="H23" s="57" t="str">
        <f>IF($G23="","",(LOOKUP($G23,Listas!$N$2:$N$6,Listas!$Z$2:$Z$6)))</f>
        <v/>
      </c>
      <c r="I23" s="57" t="str">
        <f t="shared" si="0"/>
        <v/>
      </c>
      <c r="J23" s="50" t="str">
        <f>IF(F23&amp;H23="","",LOOKUP(F23&amp;H23,TabEvaluacion!$D$16:$D$40,TabEvaluacion!$C$16:$C$40))</f>
        <v/>
      </c>
      <c r="K23" s="67"/>
      <c r="L23" s="52" t="s">
        <v>142</v>
      </c>
      <c r="M23" s="56"/>
      <c r="N23" s="56"/>
      <c r="O23" s="56"/>
      <c r="P23" s="56"/>
      <c r="Q23" s="56"/>
      <c r="R23" s="56"/>
    </row>
    <row r="24" spans="1:18" ht="51.75" customHeight="1" x14ac:dyDescent="0.25">
      <c r="A24" s="58">
        <f t="shared" si="1"/>
        <v>21</v>
      </c>
      <c r="B24" s="52"/>
      <c r="C24" s="59"/>
      <c r="D24" s="52"/>
      <c r="E24" s="55" t="str">
        <f>+IF(D24="","",(LOOKUP($D24,Listas!$K$2:$K$6,Listas!$M$2:$M$6)))</f>
        <v/>
      </c>
      <c r="F24" s="56" t="str">
        <f>IF($D24="","",LOOKUP(D24,Listas!$K$2:$K$6,Listas!$Z$2:$Z$6))</f>
        <v/>
      </c>
      <c r="G24" s="55"/>
      <c r="H24" s="57" t="str">
        <f>IF($G24="","",(LOOKUP($G24,Listas!$N$2:$N$6,Listas!$Z$2:$Z$6)))</f>
        <v/>
      </c>
      <c r="I24" s="57" t="str">
        <f t="shared" si="0"/>
        <v/>
      </c>
      <c r="J24" s="50" t="str">
        <f>IF(F24&amp;H24="","",LOOKUP(F24&amp;H24,TabEvaluacion!$D$16:$D$40,TabEvaluacion!$C$16:$C$40))</f>
        <v/>
      </c>
      <c r="K24" s="71"/>
      <c r="L24" s="52" t="s">
        <v>142</v>
      </c>
      <c r="M24" s="56"/>
      <c r="N24" s="56"/>
      <c r="O24" s="56"/>
      <c r="P24" s="56"/>
      <c r="Q24" s="56"/>
      <c r="R24" s="56"/>
    </row>
    <row r="25" spans="1:18" ht="30" x14ac:dyDescent="0.25">
      <c r="A25" s="58">
        <f t="shared" si="1"/>
        <v>22</v>
      </c>
      <c r="B25" s="52"/>
      <c r="C25" s="59"/>
      <c r="D25" s="52"/>
      <c r="E25" s="55" t="str">
        <f>+IF(D25="","",(LOOKUP($D25,Listas!$K$2:$K$6,Listas!$M$2:$M$6)))</f>
        <v/>
      </c>
      <c r="F25" s="56" t="str">
        <f>IF($D25="","",LOOKUP(D25,Listas!$K$2:$K$6,Listas!$Z$2:$Z$6))</f>
        <v/>
      </c>
      <c r="G25" s="55"/>
      <c r="H25" s="57" t="str">
        <f>IF($G25="","",(LOOKUP($G25,Listas!$N$2:$N$6,Listas!$Z$2:$Z$6)))</f>
        <v/>
      </c>
      <c r="I25" s="57" t="str">
        <f t="shared" si="0"/>
        <v/>
      </c>
      <c r="J25" s="50" t="str">
        <f>IF(F25&amp;H25="","",LOOKUP(F25&amp;H25,TabEvaluacion!$D$16:$D$40,TabEvaluacion!$C$16:$C$40))</f>
        <v/>
      </c>
      <c r="K25" s="67"/>
      <c r="L25" s="52" t="s">
        <v>142</v>
      </c>
      <c r="M25" s="56"/>
      <c r="N25" s="56"/>
      <c r="O25" s="56"/>
      <c r="P25" s="56"/>
      <c r="Q25" s="56"/>
      <c r="R25" s="56"/>
    </row>
    <row r="26" spans="1:18" ht="30" x14ac:dyDescent="0.25">
      <c r="A26" s="58">
        <f t="shared" si="1"/>
        <v>23</v>
      </c>
      <c r="B26" s="52"/>
      <c r="C26" s="59"/>
      <c r="D26" s="52"/>
      <c r="E26" s="55" t="str">
        <f>+IF(D26="","",(LOOKUP($D26,Listas!$K$2:$K$6,Listas!$M$2:$M$6)))</f>
        <v/>
      </c>
      <c r="F26" s="56" t="str">
        <f>IF($D26="","",LOOKUP(D26,Listas!$K$2:$K$6,Listas!$Z$2:$Z$6))</f>
        <v/>
      </c>
      <c r="G26" s="55"/>
      <c r="H26" s="57" t="str">
        <f>IF($G26="","",(LOOKUP($G26,Listas!$N$2:$N$6,Listas!$Z$2:$Z$6)))</f>
        <v/>
      </c>
      <c r="I26" s="57" t="str">
        <f t="shared" si="0"/>
        <v/>
      </c>
      <c r="J26" s="50" t="str">
        <f>IF(F26&amp;H26="","",LOOKUP(F26&amp;H26,TabEvaluacion!$D$16:$D$40,TabEvaluacion!$C$16:$C$40))</f>
        <v/>
      </c>
      <c r="K26" s="67"/>
      <c r="L26" s="52" t="s">
        <v>142</v>
      </c>
      <c r="M26" s="56"/>
      <c r="N26" s="56"/>
      <c r="O26" s="56"/>
      <c r="P26" s="56"/>
      <c r="Q26" s="56"/>
      <c r="R26" s="56"/>
    </row>
    <row r="27" spans="1:18" ht="96.75" customHeight="1" x14ac:dyDescent="0.25">
      <c r="A27" s="58">
        <f t="shared" si="1"/>
        <v>24</v>
      </c>
      <c r="B27" s="52"/>
      <c r="C27" s="59"/>
      <c r="D27" s="52"/>
      <c r="E27" s="55" t="str">
        <f>+IF(D27="","",(LOOKUP($D27,Listas!$K$2:$K$6,Listas!$M$2:$M$6)))</f>
        <v/>
      </c>
      <c r="F27" s="56" t="str">
        <f>IF($D27="","",LOOKUP(D27,Listas!$K$2:$K$6,Listas!$Z$2:$Z$6))</f>
        <v/>
      </c>
      <c r="G27" s="55"/>
      <c r="H27" s="57" t="str">
        <f>IF($G27="","",(LOOKUP($G27,Listas!$N$2:$N$6,Listas!$Z$2:$Z$6)))</f>
        <v/>
      </c>
      <c r="I27" s="57" t="str">
        <f t="shared" si="0"/>
        <v/>
      </c>
      <c r="J27" s="50" t="str">
        <f>IF(F27&amp;H27="","",LOOKUP(F27&amp;H27,TabEvaluacion!$D$16:$D$40,TabEvaluacion!$C$16:$C$40))</f>
        <v/>
      </c>
      <c r="K27" s="67"/>
      <c r="L27" s="52" t="s">
        <v>142</v>
      </c>
      <c r="M27" s="56"/>
      <c r="N27" s="56"/>
      <c r="O27" s="56"/>
      <c r="P27" s="56"/>
      <c r="Q27" s="56"/>
      <c r="R27" s="56"/>
    </row>
    <row r="28" spans="1:18" ht="96" customHeight="1" x14ac:dyDescent="0.25">
      <c r="A28" s="58">
        <f t="shared" si="1"/>
        <v>25</v>
      </c>
      <c r="B28" s="52"/>
      <c r="C28" s="52"/>
      <c r="D28" s="52"/>
      <c r="E28" s="55" t="str">
        <f>+IF(D28="","",(LOOKUP($D28,Listas!$K$2:$K$6,Listas!$M$2:$M$6)))</f>
        <v/>
      </c>
      <c r="F28" s="56" t="str">
        <f>IF($D28="","",LOOKUP(D28,Listas!$K$2:$K$6,Listas!$Z$2:$Z$6))</f>
        <v/>
      </c>
      <c r="G28" s="55"/>
      <c r="H28" s="57" t="str">
        <f>IF($G28="","",(LOOKUP($G28,Listas!$N$2:$N$6,Listas!$Z$2:$Z$6)))</f>
        <v/>
      </c>
      <c r="I28" s="57" t="str">
        <f t="shared" si="0"/>
        <v/>
      </c>
      <c r="J28" s="50" t="str">
        <f>IF(F28&amp;H28="","",LOOKUP(F28&amp;H28,TabEvaluacion!$D$16:$D$40,TabEvaluacion!$C$16:$C$40))</f>
        <v/>
      </c>
      <c r="K28" s="67"/>
      <c r="L28" s="52" t="s">
        <v>142</v>
      </c>
      <c r="M28" s="56"/>
      <c r="N28" s="56"/>
      <c r="O28" s="56"/>
      <c r="P28" s="56"/>
      <c r="Q28" s="56"/>
      <c r="R28" s="56"/>
    </row>
    <row r="29" spans="1:18" ht="30" x14ac:dyDescent="0.25">
      <c r="A29" s="58">
        <f t="shared" si="1"/>
        <v>26</v>
      </c>
      <c r="B29" s="52"/>
      <c r="C29" s="52"/>
      <c r="D29" s="53"/>
      <c r="E29" s="55" t="str">
        <f>+IF(D29="","",(LOOKUP($D29,Listas!$K$2:$K$6,Listas!$M$2:$M$6)))</f>
        <v/>
      </c>
      <c r="F29" s="56" t="str">
        <f>IF($D29="","",LOOKUP(D29,Listas!$K$2:$K$6,Listas!$Z$2:$Z$6))</f>
        <v/>
      </c>
      <c r="G29" s="58"/>
      <c r="H29" s="57" t="str">
        <f>IF($G29="","",(LOOKUP($G29,Listas!$N$2:$N$6,Listas!$Z$2:$Z$6)))</f>
        <v/>
      </c>
      <c r="I29" s="57" t="str">
        <f t="shared" si="0"/>
        <v/>
      </c>
      <c r="J29" s="50" t="str">
        <f>IF(F29&amp;H29="","",LOOKUP(F29&amp;H29,TabEvaluacion!$D$16:$D$40,TabEvaluacion!$C$16:$C$40))</f>
        <v/>
      </c>
      <c r="K29" s="67"/>
      <c r="L29" s="52" t="s">
        <v>142</v>
      </c>
      <c r="M29" s="56"/>
      <c r="N29" s="56"/>
      <c r="O29" s="56"/>
      <c r="P29" s="56"/>
      <c r="Q29" s="56"/>
      <c r="R29" s="56"/>
    </row>
    <row r="30" spans="1:18" ht="30" x14ac:dyDescent="0.25">
      <c r="A30" s="58">
        <f t="shared" si="1"/>
        <v>27</v>
      </c>
      <c r="B30" s="65"/>
      <c r="C30" s="59"/>
      <c r="D30" s="52"/>
      <c r="E30" s="55" t="str">
        <f>+IF(D30="","",(LOOKUP($D30,Listas!$K$2:$K$6,Listas!$M$2:$M$6)))</f>
        <v/>
      </c>
      <c r="F30" s="56" t="str">
        <f>IF($D30="","",LOOKUP(D30,Listas!$K$2:$K$6,Listas!$Z$2:$Z$6))</f>
        <v/>
      </c>
      <c r="G30" s="55"/>
      <c r="H30" s="57" t="str">
        <f>IF($G30="","",(LOOKUP($G30,Listas!$N$2:$N$6,Listas!$Z$2:$Z$6)))</f>
        <v/>
      </c>
      <c r="I30" s="57" t="str">
        <f t="shared" si="0"/>
        <v/>
      </c>
      <c r="J30" s="50" t="str">
        <f>IF(F30&amp;H30="","",LOOKUP(F30&amp;H30,TabEvaluacion!$D$16:$D$40,TabEvaluacion!$C$16:$C$40))</f>
        <v/>
      </c>
      <c r="K30" s="67"/>
      <c r="L30" s="52" t="s">
        <v>142</v>
      </c>
      <c r="M30" s="56"/>
      <c r="N30" s="56"/>
      <c r="O30" s="56"/>
      <c r="P30" s="56"/>
      <c r="Q30" s="56"/>
      <c r="R30" s="56"/>
    </row>
    <row r="31" spans="1:18" ht="30" x14ac:dyDescent="0.25">
      <c r="A31" s="58">
        <f t="shared" si="1"/>
        <v>28</v>
      </c>
      <c r="B31" s="65"/>
      <c r="C31" s="59"/>
      <c r="D31" s="52"/>
      <c r="E31" s="55" t="str">
        <f>+IF(D31="","",(LOOKUP($D31,Listas!$K$2:$K$6,Listas!$M$2:$M$6)))</f>
        <v/>
      </c>
      <c r="F31" s="56" t="str">
        <f>IF($D31="","",LOOKUP(D31,Listas!$K$2:$K$6,Listas!$Z$2:$Z$6))</f>
        <v/>
      </c>
      <c r="G31" s="55"/>
      <c r="H31" s="57" t="str">
        <f>IF($G31="","",(LOOKUP($G31,Listas!$N$2:$N$6,Listas!$Z$2:$Z$6)))</f>
        <v/>
      </c>
      <c r="I31" s="57" t="str">
        <f t="shared" si="0"/>
        <v/>
      </c>
      <c r="J31" s="50" t="str">
        <f>IF(F31&amp;H31="","",LOOKUP(F31&amp;H31,TabEvaluacion!$D$16:$D$40,TabEvaluacion!$C$16:$C$40))</f>
        <v/>
      </c>
      <c r="K31" s="67"/>
      <c r="L31" s="52" t="s">
        <v>142</v>
      </c>
      <c r="M31" s="56"/>
      <c r="N31" s="56"/>
      <c r="O31" s="56"/>
      <c r="P31" s="56"/>
      <c r="Q31" s="56"/>
      <c r="R31" s="56"/>
    </row>
    <row r="32" spans="1:18" ht="15.75" x14ac:dyDescent="0.25">
      <c r="A32" s="2"/>
      <c r="B32" s="2"/>
      <c r="C32" s="2"/>
      <c r="D32" s="2"/>
      <c r="E32" s="2"/>
      <c r="F32" s="2"/>
      <c r="G32" s="2"/>
      <c r="H32" s="2"/>
      <c r="I32" s="3"/>
      <c r="J32" s="2"/>
      <c r="K32" s="4"/>
      <c r="L32" s="4"/>
      <c r="M32" s="4"/>
      <c r="N32" s="4"/>
      <c r="O32" s="4"/>
      <c r="P32" s="4"/>
      <c r="Q32" s="4"/>
      <c r="R32" s="4"/>
    </row>
    <row r="33" spans="1:18" ht="15.75" x14ac:dyDescent="0.25">
      <c r="A33" s="2"/>
      <c r="B33" s="2"/>
      <c r="C33" s="2"/>
      <c r="D33" s="2"/>
      <c r="E33" s="2"/>
      <c r="F33" s="2"/>
      <c r="G33" s="2"/>
      <c r="H33" s="2"/>
      <c r="I33" s="3"/>
      <c r="J33" s="2"/>
      <c r="K33" s="4"/>
      <c r="L33" s="4"/>
      <c r="M33" s="4"/>
      <c r="N33" s="4"/>
      <c r="O33" s="4"/>
      <c r="P33" s="4"/>
      <c r="Q33" s="4"/>
      <c r="R33" s="4"/>
    </row>
    <row r="34" spans="1:18" ht="15.75" x14ac:dyDescent="0.25">
      <c r="A34" s="2"/>
      <c r="B34" s="2"/>
      <c r="C34" s="2"/>
      <c r="D34" s="2"/>
      <c r="E34" s="2"/>
      <c r="F34" s="2"/>
      <c r="G34" s="2"/>
      <c r="H34" s="2"/>
      <c r="I34" s="3"/>
      <c r="J34" s="2"/>
      <c r="K34" s="4"/>
      <c r="L34" s="4"/>
      <c r="M34" s="4"/>
      <c r="N34" s="4"/>
      <c r="O34" s="4"/>
      <c r="P34" s="4"/>
      <c r="Q34" s="4"/>
      <c r="R34" s="4"/>
    </row>
    <row r="35" spans="1:18" ht="15.75" x14ac:dyDescent="0.25">
      <c r="A35" s="2"/>
      <c r="B35" s="2"/>
      <c r="C35" s="2"/>
      <c r="D35" s="2"/>
      <c r="E35" s="2"/>
      <c r="F35" s="2"/>
      <c r="G35" s="2"/>
      <c r="H35" s="2"/>
      <c r="I35" s="3"/>
      <c r="J35" s="2"/>
      <c r="K35" s="4"/>
      <c r="L35" s="4"/>
      <c r="M35" s="4"/>
      <c r="N35" s="4"/>
      <c r="O35" s="4"/>
      <c r="P35" s="4"/>
      <c r="Q35" s="4"/>
      <c r="R35" s="4"/>
    </row>
    <row r="36" spans="1:18" ht="15.75" x14ac:dyDescent="0.25">
      <c r="A36" s="2"/>
      <c r="B36" s="2"/>
      <c r="C36" s="2"/>
      <c r="D36" s="2"/>
      <c r="E36" s="2"/>
      <c r="F36" s="2"/>
      <c r="G36" s="2"/>
      <c r="H36" s="2"/>
      <c r="I36" s="3"/>
      <c r="J36" s="2"/>
      <c r="K36" s="4"/>
      <c r="L36" s="4"/>
      <c r="M36" s="4"/>
      <c r="N36" s="4"/>
      <c r="O36" s="4"/>
      <c r="P36" s="4"/>
      <c r="Q36" s="4"/>
      <c r="R36" s="4"/>
    </row>
    <row r="37" spans="1:18" ht="15.75" x14ac:dyDescent="0.25">
      <c r="A37" s="2"/>
      <c r="B37" s="2"/>
      <c r="C37" s="2"/>
      <c r="D37" s="2"/>
      <c r="E37" s="2"/>
      <c r="F37" s="2"/>
      <c r="G37" s="2"/>
      <c r="H37" s="2"/>
      <c r="I37" s="3"/>
      <c r="J37" s="2"/>
      <c r="K37" s="4"/>
      <c r="L37" s="4"/>
      <c r="M37" s="4"/>
      <c r="N37" s="4"/>
      <c r="O37" s="4"/>
      <c r="P37" s="4"/>
      <c r="Q37" s="4"/>
      <c r="R37" s="4"/>
    </row>
    <row r="38" spans="1:18" ht="15.75" x14ac:dyDescent="0.25">
      <c r="A38" s="2"/>
      <c r="B38" s="2"/>
      <c r="C38" s="2"/>
      <c r="D38" s="2"/>
      <c r="E38" s="2"/>
      <c r="F38" s="2"/>
      <c r="G38" s="2"/>
      <c r="H38" s="2"/>
      <c r="I38" s="3"/>
      <c r="J38" s="2"/>
      <c r="K38" s="4"/>
      <c r="L38" s="4"/>
      <c r="M38" s="4"/>
      <c r="N38" s="4"/>
      <c r="O38" s="4"/>
      <c r="P38" s="4"/>
      <c r="Q38" s="4"/>
      <c r="R38" s="4"/>
    </row>
    <row r="39" spans="1:18" ht="15.75" x14ac:dyDescent="0.25">
      <c r="A39" s="2"/>
      <c r="B39" s="2"/>
      <c r="C39" s="2"/>
      <c r="D39" s="2"/>
      <c r="E39" s="2"/>
      <c r="F39" s="2"/>
      <c r="G39" s="2"/>
      <c r="H39" s="2"/>
      <c r="I39" s="3"/>
      <c r="J39" s="2"/>
      <c r="K39" s="4"/>
      <c r="L39" s="4"/>
      <c r="M39" s="4"/>
      <c r="N39" s="4"/>
      <c r="O39" s="4"/>
      <c r="P39" s="4"/>
      <c r="Q39" s="4"/>
      <c r="R39" s="4"/>
    </row>
    <row r="40" spans="1:18" ht="15.75" x14ac:dyDescent="0.25">
      <c r="A40" s="2"/>
      <c r="B40" s="2"/>
      <c r="C40" s="2"/>
      <c r="D40" s="2"/>
      <c r="E40" s="2"/>
      <c r="F40" s="2"/>
      <c r="G40" s="2"/>
      <c r="H40" s="2"/>
      <c r="I40" s="3"/>
      <c r="J40" s="2"/>
      <c r="K40" s="4"/>
      <c r="L40" s="4"/>
      <c r="M40" s="4"/>
      <c r="N40" s="4"/>
      <c r="O40" s="4"/>
      <c r="P40" s="4"/>
      <c r="Q40" s="4"/>
      <c r="R40" s="4"/>
    </row>
    <row r="41" spans="1:18" ht="15.75" x14ac:dyDescent="0.25">
      <c r="A41" s="2"/>
      <c r="B41" s="2"/>
      <c r="C41" s="2"/>
      <c r="D41" s="2"/>
      <c r="E41" s="2"/>
      <c r="F41" s="2"/>
      <c r="G41" s="2"/>
      <c r="H41" s="2"/>
      <c r="I41" s="3"/>
      <c r="J41" s="2"/>
      <c r="K41" s="4"/>
      <c r="L41" s="4"/>
      <c r="M41" s="4"/>
      <c r="N41" s="4"/>
      <c r="O41" s="4"/>
      <c r="P41" s="4"/>
      <c r="Q41" s="4"/>
      <c r="R41" s="4"/>
    </row>
    <row r="42" spans="1:18" ht="15.75" x14ac:dyDescent="0.25">
      <c r="A42" s="2"/>
      <c r="B42" s="2"/>
      <c r="C42" s="2"/>
      <c r="D42" s="2"/>
      <c r="E42" s="2"/>
      <c r="F42" s="2"/>
      <c r="G42" s="2"/>
      <c r="H42" s="2"/>
      <c r="I42" s="3"/>
      <c r="J42" s="2"/>
      <c r="K42" s="4"/>
      <c r="L42" s="4"/>
      <c r="M42" s="4"/>
      <c r="N42" s="4"/>
      <c r="O42" s="4"/>
      <c r="P42" s="4"/>
      <c r="Q42" s="4"/>
      <c r="R42" s="4"/>
    </row>
    <row r="43" spans="1:18" ht="15.75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4"/>
      <c r="L43" s="4"/>
      <c r="M43" s="4"/>
      <c r="N43" s="4"/>
      <c r="O43" s="4"/>
      <c r="P43" s="4"/>
      <c r="Q43" s="4"/>
      <c r="R43" s="4"/>
    </row>
    <row r="44" spans="1:18" ht="15.75" x14ac:dyDescent="0.25">
      <c r="A44" s="2"/>
      <c r="B44" s="2"/>
      <c r="C44" s="2"/>
      <c r="D44" s="2"/>
      <c r="E44" s="2"/>
      <c r="F44" s="2"/>
      <c r="G44" s="2"/>
      <c r="H44" s="2"/>
      <c r="I44" s="3"/>
      <c r="J44" s="2"/>
      <c r="K44" s="4"/>
      <c r="L44" s="4"/>
      <c r="M44" s="4"/>
      <c r="N44" s="4"/>
      <c r="O44" s="4"/>
      <c r="P44" s="4"/>
      <c r="Q44" s="4"/>
      <c r="R44" s="4"/>
    </row>
    <row r="45" spans="1:18" ht="15.75" x14ac:dyDescent="0.25">
      <c r="A45" s="2"/>
      <c r="B45" s="2"/>
      <c r="C45" s="2"/>
      <c r="D45" s="2"/>
      <c r="E45" s="2"/>
      <c r="F45" s="2"/>
      <c r="G45" s="2"/>
      <c r="H45" s="2"/>
      <c r="I45" s="3"/>
      <c r="J45" s="2"/>
      <c r="K45" s="4"/>
      <c r="L45" s="4"/>
      <c r="M45" s="4"/>
      <c r="N45" s="4"/>
      <c r="O45" s="4"/>
      <c r="P45" s="4"/>
      <c r="Q45" s="4"/>
      <c r="R45" s="4"/>
    </row>
    <row r="46" spans="1:18" ht="15.75" x14ac:dyDescent="0.25">
      <c r="A46" s="2"/>
      <c r="B46" s="2"/>
      <c r="C46" s="2"/>
      <c r="D46" s="2"/>
      <c r="E46" s="2"/>
      <c r="F46" s="2"/>
      <c r="G46" s="2"/>
      <c r="H46" s="2"/>
      <c r="I46" s="3"/>
      <c r="J46" s="2"/>
      <c r="K46" s="4"/>
      <c r="L46" s="4"/>
      <c r="M46" s="4"/>
      <c r="N46" s="4"/>
      <c r="O46" s="4"/>
      <c r="P46" s="4"/>
      <c r="Q46" s="4"/>
      <c r="R46" s="4"/>
    </row>
    <row r="47" spans="1:18" ht="15.75" x14ac:dyDescent="0.25">
      <c r="A47" s="2"/>
      <c r="B47" s="2"/>
      <c r="C47" s="2"/>
      <c r="D47" s="2"/>
      <c r="E47" s="2"/>
      <c r="F47" s="2"/>
      <c r="G47" s="2"/>
      <c r="H47" s="2"/>
      <c r="I47" s="3"/>
      <c r="J47" s="2"/>
      <c r="K47" s="4"/>
      <c r="L47" s="4"/>
      <c r="M47" s="4"/>
      <c r="N47" s="4"/>
      <c r="O47" s="4"/>
      <c r="P47" s="4"/>
      <c r="Q47" s="4"/>
      <c r="R47" s="4"/>
    </row>
    <row r="48" spans="1:18" ht="15.75" x14ac:dyDescent="0.25">
      <c r="A48" s="2"/>
      <c r="B48" s="2"/>
      <c r="C48" s="2"/>
      <c r="D48" s="2"/>
      <c r="E48" s="2"/>
      <c r="F48" s="2"/>
      <c r="G48" s="2"/>
      <c r="H48" s="2"/>
      <c r="I48" s="3"/>
      <c r="J48" s="2"/>
      <c r="K48" s="4"/>
      <c r="L48" s="4"/>
      <c r="M48" s="4"/>
      <c r="N48" s="4"/>
      <c r="O48" s="4"/>
      <c r="P48" s="4"/>
      <c r="Q48" s="4"/>
      <c r="R48" s="4"/>
    </row>
    <row r="49" spans="1:18" ht="15.75" x14ac:dyDescent="0.25">
      <c r="A49" s="2"/>
      <c r="B49" s="2"/>
      <c r="C49" s="2"/>
      <c r="D49" s="2"/>
      <c r="E49" s="2"/>
      <c r="F49" s="2"/>
      <c r="G49" s="2"/>
      <c r="H49" s="2"/>
      <c r="I49" s="3"/>
      <c r="J49" s="2"/>
      <c r="K49" s="4"/>
      <c r="L49" s="4"/>
      <c r="M49" s="4"/>
      <c r="N49" s="4"/>
      <c r="O49" s="4"/>
      <c r="P49" s="4"/>
      <c r="Q49" s="4"/>
      <c r="R49" s="4"/>
    </row>
    <row r="50" spans="1:18" ht="15.75" x14ac:dyDescent="0.25">
      <c r="A50" s="2"/>
      <c r="B50" s="2"/>
      <c r="C50" s="2"/>
      <c r="D50" s="2"/>
      <c r="E50" s="2"/>
      <c r="F50" s="2"/>
      <c r="G50" s="2"/>
      <c r="H50" s="2"/>
      <c r="I50" s="3"/>
      <c r="J50" s="2"/>
      <c r="K50" s="4"/>
      <c r="L50" s="4"/>
      <c r="M50" s="4"/>
      <c r="N50" s="4"/>
      <c r="O50" s="4"/>
      <c r="P50" s="4"/>
      <c r="Q50" s="4"/>
      <c r="R50" s="4"/>
    </row>
    <row r="51" spans="1:18" ht="15.75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4"/>
      <c r="L51" s="4"/>
      <c r="M51" s="4"/>
      <c r="N51" s="4"/>
      <c r="O51" s="4"/>
      <c r="P51" s="4"/>
      <c r="Q51" s="4"/>
      <c r="R51" s="4"/>
    </row>
    <row r="52" spans="1:18" ht="15.75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4"/>
      <c r="L52" s="4"/>
      <c r="M52" s="4"/>
      <c r="N52" s="4"/>
      <c r="O52" s="4"/>
      <c r="P52" s="4"/>
      <c r="Q52" s="4"/>
      <c r="R52" s="4"/>
    </row>
    <row r="53" spans="1:18" ht="15.75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4"/>
      <c r="L53" s="4"/>
      <c r="M53" s="4"/>
      <c r="N53" s="4"/>
      <c r="O53" s="4"/>
      <c r="P53" s="4"/>
      <c r="Q53" s="4"/>
      <c r="R53" s="4"/>
    </row>
    <row r="54" spans="1:18" ht="15.75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4"/>
      <c r="L54" s="4"/>
      <c r="M54" s="4"/>
      <c r="N54" s="4"/>
      <c r="O54" s="4"/>
      <c r="P54" s="4"/>
      <c r="Q54" s="4"/>
      <c r="R54" s="4"/>
    </row>
    <row r="55" spans="1:18" ht="15.75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4"/>
      <c r="L55" s="4"/>
      <c r="M55" s="4"/>
      <c r="N55" s="4"/>
      <c r="O55" s="4"/>
      <c r="P55" s="4"/>
      <c r="Q55" s="4"/>
      <c r="R55" s="4"/>
    </row>
    <row r="56" spans="1:18" ht="15.75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4"/>
      <c r="L56" s="4"/>
      <c r="M56" s="4"/>
      <c r="N56" s="4"/>
      <c r="O56" s="4"/>
      <c r="P56" s="4"/>
      <c r="Q56" s="4"/>
      <c r="R56" s="4"/>
    </row>
    <row r="57" spans="1:18" ht="15.75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4"/>
      <c r="L57" s="4"/>
      <c r="M57" s="4"/>
      <c r="N57" s="4"/>
      <c r="O57" s="4"/>
      <c r="P57" s="4"/>
      <c r="Q57" s="4"/>
      <c r="R57" s="4"/>
    </row>
    <row r="58" spans="1:18" ht="15.75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4"/>
      <c r="L58" s="4"/>
      <c r="M58" s="4"/>
      <c r="N58" s="4"/>
      <c r="O58" s="4"/>
      <c r="P58" s="4"/>
      <c r="Q58" s="4"/>
      <c r="R58" s="4"/>
    </row>
    <row r="59" spans="1:18" ht="15.75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4"/>
      <c r="L59" s="4"/>
      <c r="M59" s="4"/>
      <c r="N59" s="4"/>
      <c r="O59" s="4"/>
      <c r="P59" s="4"/>
      <c r="Q59" s="4"/>
      <c r="R59" s="4"/>
    </row>
    <row r="60" spans="1:18" ht="15.75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4"/>
      <c r="L60" s="4"/>
      <c r="M60" s="4"/>
      <c r="N60" s="4"/>
      <c r="O60" s="4"/>
      <c r="P60" s="4"/>
      <c r="Q60" s="4"/>
      <c r="R60" s="4"/>
    </row>
    <row r="61" spans="1:18" ht="15.75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4"/>
      <c r="L61" s="4"/>
      <c r="M61" s="4"/>
      <c r="N61" s="4"/>
      <c r="O61" s="4"/>
      <c r="P61" s="4"/>
      <c r="Q61" s="4"/>
      <c r="R61" s="4"/>
    </row>
    <row r="62" spans="1:18" ht="15.75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4"/>
      <c r="L62" s="4"/>
      <c r="M62" s="4"/>
      <c r="N62" s="4"/>
      <c r="O62" s="4"/>
      <c r="P62" s="4"/>
      <c r="Q62" s="4"/>
      <c r="R62" s="4"/>
    </row>
    <row r="63" spans="1:18" ht="15.75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4"/>
      <c r="L63" s="4"/>
      <c r="M63" s="4"/>
      <c r="N63" s="4"/>
      <c r="O63" s="4"/>
      <c r="P63" s="4"/>
      <c r="Q63" s="4"/>
      <c r="R63" s="4"/>
    </row>
    <row r="64" spans="1:18" ht="15.75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4"/>
      <c r="L64" s="4"/>
      <c r="M64" s="4"/>
      <c r="N64" s="4"/>
      <c r="O64" s="4"/>
      <c r="P64" s="4"/>
      <c r="Q64" s="4"/>
      <c r="R64" s="4"/>
    </row>
    <row r="65" spans="1:18" ht="15.75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4"/>
      <c r="L65" s="4"/>
      <c r="M65" s="4"/>
      <c r="N65" s="4"/>
      <c r="O65" s="4"/>
      <c r="P65" s="4"/>
      <c r="Q65" s="4"/>
      <c r="R65" s="4"/>
    </row>
    <row r="66" spans="1:18" ht="15.75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4"/>
      <c r="L66" s="4"/>
      <c r="M66" s="4"/>
      <c r="N66" s="4"/>
      <c r="O66" s="4"/>
      <c r="P66" s="4"/>
      <c r="Q66" s="4"/>
      <c r="R66" s="4"/>
    </row>
    <row r="67" spans="1:18" ht="15.75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4"/>
      <c r="L67" s="4"/>
      <c r="M67" s="4"/>
      <c r="N67" s="4"/>
      <c r="O67" s="4"/>
      <c r="P67" s="4"/>
      <c r="Q67" s="4"/>
      <c r="R67" s="4"/>
    </row>
    <row r="68" spans="1:18" ht="15.75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4"/>
      <c r="L68" s="4"/>
      <c r="M68" s="4"/>
      <c r="N68" s="4"/>
      <c r="O68" s="4"/>
      <c r="P68" s="4"/>
      <c r="Q68" s="4"/>
      <c r="R68" s="4"/>
    </row>
    <row r="69" spans="1:18" ht="15.75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4"/>
      <c r="L69" s="4"/>
      <c r="M69" s="4"/>
      <c r="N69" s="4"/>
      <c r="O69" s="4"/>
      <c r="P69" s="4"/>
      <c r="Q69" s="4"/>
      <c r="R69" s="4"/>
    </row>
    <row r="70" spans="1:18" ht="15.75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4"/>
      <c r="L70" s="4"/>
      <c r="M70" s="4"/>
      <c r="N70" s="4"/>
      <c r="O70" s="4"/>
      <c r="P70" s="4"/>
      <c r="Q70" s="4"/>
      <c r="R70" s="4"/>
    </row>
    <row r="71" spans="1:18" ht="15.75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4"/>
      <c r="L71" s="4"/>
      <c r="M71" s="4"/>
      <c r="N71" s="4"/>
      <c r="O71" s="4"/>
      <c r="P71" s="4"/>
      <c r="Q71" s="4"/>
      <c r="R71" s="4"/>
    </row>
    <row r="72" spans="1:18" ht="15.75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4"/>
      <c r="L72" s="4"/>
      <c r="M72" s="4"/>
      <c r="N72" s="4"/>
      <c r="O72" s="4"/>
      <c r="P72" s="4"/>
      <c r="Q72" s="4"/>
      <c r="R72" s="4"/>
    </row>
    <row r="73" spans="1:18" ht="15.75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4"/>
      <c r="L73" s="4"/>
      <c r="M73" s="4"/>
      <c r="N73" s="4"/>
      <c r="O73" s="4"/>
      <c r="P73" s="4"/>
      <c r="Q73" s="4"/>
      <c r="R73" s="4"/>
    </row>
    <row r="74" spans="1:18" ht="15.75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4"/>
      <c r="L74" s="4"/>
      <c r="M74" s="4"/>
      <c r="N74" s="4"/>
      <c r="O74" s="4"/>
      <c r="P74" s="4"/>
      <c r="Q74" s="4"/>
      <c r="R74" s="4"/>
    </row>
    <row r="75" spans="1:18" ht="15.75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4"/>
      <c r="L75" s="4"/>
      <c r="M75" s="4"/>
      <c r="N75" s="4"/>
      <c r="O75" s="4"/>
      <c r="P75" s="4"/>
      <c r="Q75" s="4"/>
      <c r="R75" s="4"/>
    </row>
    <row r="76" spans="1:18" ht="15.75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4"/>
      <c r="L76" s="4"/>
      <c r="M76" s="4"/>
      <c r="N76" s="4"/>
      <c r="O76" s="4"/>
      <c r="P76" s="4"/>
      <c r="Q76" s="4"/>
      <c r="R76" s="4"/>
    </row>
    <row r="77" spans="1:18" ht="15.75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4"/>
      <c r="L77" s="4"/>
      <c r="M77" s="4"/>
      <c r="N77" s="4"/>
      <c r="O77" s="4"/>
      <c r="P77" s="4"/>
      <c r="Q77" s="4"/>
      <c r="R77" s="4"/>
    </row>
    <row r="78" spans="1:18" ht="15.75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4"/>
      <c r="L78" s="4"/>
      <c r="M78" s="4"/>
      <c r="N78" s="4"/>
      <c r="O78" s="4"/>
      <c r="P78" s="4"/>
      <c r="Q78" s="4"/>
      <c r="R78" s="4"/>
    </row>
    <row r="79" spans="1:18" ht="15.75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4"/>
      <c r="L79" s="4"/>
      <c r="M79" s="4"/>
      <c r="N79" s="4"/>
      <c r="O79" s="4"/>
      <c r="P79" s="4"/>
      <c r="Q79" s="4"/>
      <c r="R79" s="4"/>
    </row>
    <row r="80" spans="1:18" ht="15.75" x14ac:dyDescent="0.25">
      <c r="A80" s="2"/>
      <c r="B80" s="2"/>
      <c r="C80" s="2"/>
      <c r="D80" s="2"/>
      <c r="E80" s="2"/>
      <c r="F80" s="2"/>
      <c r="G80" s="2"/>
      <c r="H80" s="2"/>
      <c r="I80" s="3"/>
      <c r="J80" s="2"/>
      <c r="K80" s="4"/>
      <c r="L80" s="4"/>
      <c r="M80" s="4"/>
      <c r="N80" s="4"/>
      <c r="O80" s="4"/>
      <c r="P80" s="4"/>
      <c r="Q80" s="4"/>
      <c r="R80" s="4"/>
    </row>
    <row r="81" spans="1:18" ht="15.75" x14ac:dyDescent="0.25">
      <c r="A81" s="2"/>
      <c r="B81" s="2"/>
      <c r="C81" s="2"/>
      <c r="D81" s="2"/>
      <c r="E81" s="2"/>
      <c r="F81" s="2"/>
      <c r="G81" s="2"/>
      <c r="H81" s="2"/>
      <c r="I81" s="3"/>
      <c r="J81" s="2"/>
      <c r="K81" s="4"/>
      <c r="L81" s="4"/>
      <c r="M81" s="4"/>
      <c r="N81" s="4"/>
      <c r="O81" s="4"/>
      <c r="P81" s="4"/>
      <c r="Q81" s="4"/>
      <c r="R81" s="4"/>
    </row>
    <row r="82" spans="1:18" ht="15.75" x14ac:dyDescent="0.25">
      <c r="A82" s="2"/>
      <c r="B82" s="2"/>
      <c r="C82" s="2"/>
      <c r="D82" s="2"/>
      <c r="E82" s="2"/>
      <c r="F82" s="2"/>
      <c r="G82" s="2"/>
      <c r="H82" s="2"/>
      <c r="I82" s="3"/>
      <c r="J82" s="2"/>
      <c r="K82" s="4"/>
      <c r="L82" s="4"/>
      <c r="M82" s="4"/>
      <c r="N82" s="4"/>
      <c r="O82" s="4"/>
      <c r="P82" s="4"/>
      <c r="Q82" s="4"/>
      <c r="R82" s="4"/>
    </row>
    <row r="83" spans="1:18" ht="15.75" x14ac:dyDescent="0.25">
      <c r="A83" s="2"/>
      <c r="B83" s="2"/>
      <c r="C83" s="2"/>
      <c r="D83" s="2"/>
      <c r="E83" s="2"/>
      <c r="F83" s="2"/>
      <c r="G83" s="2"/>
      <c r="H83" s="2"/>
      <c r="I83" s="3"/>
      <c r="J83" s="2"/>
      <c r="K83" s="4"/>
      <c r="L83" s="4"/>
      <c r="M83" s="4"/>
      <c r="N83" s="4"/>
      <c r="O83" s="4"/>
      <c r="P83" s="4"/>
      <c r="Q83" s="4"/>
      <c r="R83" s="4"/>
    </row>
    <row r="84" spans="1:18" ht="15.75" x14ac:dyDescent="0.25">
      <c r="A84" s="2"/>
      <c r="B84" s="2"/>
      <c r="C84" s="2"/>
      <c r="D84" s="2"/>
      <c r="E84" s="2"/>
      <c r="F84" s="2"/>
      <c r="G84" s="2"/>
      <c r="H84" s="2"/>
      <c r="I84" s="3"/>
      <c r="J84" s="2"/>
      <c r="K84" s="4"/>
      <c r="L84" s="4"/>
      <c r="M84" s="4"/>
      <c r="N84" s="4"/>
      <c r="O84" s="4"/>
      <c r="P84" s="4"/>
      <c r="Q84" s="4"/>
      <c r="R84" s="4"/>
    </row>
    <row r="85" spans="1:18" ht="15.75" x14ac:dyDescent="0.25">
      <c r="A85" s="2"/>
      <c r="B85" s="2"/>
      <c r="C85" s="2"/>
      <c r="D85" s="2"/>
      <c r="E85" s="2"/>
      <c r="F85" s="2"/>
      <c r="G85" s="2"/>
      <c r="H85" s="2"/>
      <c r="I85" s="3"/>
      <c r="J85" s="2"/>
      <c r="K85" s="4"/>
      <c r="L85" s="4"/>
      <c r="M85" s="4"/>
      <c r="N85" s="4"/>
      <c r="O85" s="4"/>
      <c r="P85" s="4"/>
      <c r="Q85" s="4"/>
      <c r="R85" s="4"/>
    </row>
    <row r="86" spans="1:18" ht="15.75" x14ac:dyDescent="0.25">
      <c r="A86" s="2"/>
      <c r="B86" s="2"/>
      <c r="C86" s="2"/>
      <c r="D86" s="2"/>
      <c r="E86" s="2"/>
      <c r="F86" s="2"/>
      <c r="G86" s="2"/>
      <c r="H86" s="2"/>
      <c r="I86" s="3"/>
      <c r="J86" s="2"/>
      <c r="K86" s="4"/>
      <c r="L86" s="4"/>
      <c r="M86" s="4"/>
      <c r="N86" s="4"/>
      <c r="O86" s="4"/>
      <c r="P86" s="4"/>
      <c r="Q86" s="4"/>
      <c r="R86" s="4"/>
    </row>
    <row r="87" spans="1:18" ht="15.75" x14ac:dyDescent="0.25">
      <c r="A87" s="2"/>
      <c r="B87" s="2"/>
      <c r="C87" s="2"/>
      <c r="D87" s="2"/>
      <c r="E87" s="2"/>
      <c r="F87" s="2"/>
      <c r="G87" s="2"/>
      <c r="H87" s="2"/>
      <c r="I87" s="3"/>
      <c r="J87" s="2"/>
      <c r="K87" s="4"/>
      <c r="L87" s="4"/>
      <c r="M87" s="4"/>
      <c r="N87" s="4"/>
      <c r="O87" s="4"/>
      <c r="P87" s="4"/>
      <c r="Q87" s="4"/>
      <c r="R87" s="4"/>
    </row>
    <row r="88" spans="1:18" ht="15.75" x14ac:dyDescent="0.25">
      <c r="A88" s="2"/>
      <c r="B88" s="2"/>
      <c r="C88" s="2"/>
      <c r="D88" s="2"/>
      <c r="E88" s="2"/>
      <c r="F88" s="2"/>
      <c r="G88" s="2"/>
      <c r="H88" s="2"/>
      <c r="I88" s="3"/>
      <c r="J88" s="2"/>
      <c r="K88" s="4"/>
      <c r="L88" s="4"/>
      <c r="M88" s="4"/>
      <c r="N88" s="4"/>
      <c r="O88" s="4"/>
      <c r="P88" s="4"/>
      <c r="Q88" s="4"/>
      <c r="R88" s="4"/>
    </row>
    <row r="89" spans="1:18" ht="15.75" x14ac:dyDescent="0.25">
      <c r="A89" s="2"/>
      <c r="B89" s="2"/>
      <c r="C89" s="2"/>
      <c r="D89" s="2"/>
      <c r="E89" s="2"/>
      <c r="F89" s="2"/>
      <c r="G89" s="2"/>
      <c r="H89" s="2"/>
      <c r="I89" s="3"/>
      <c r="J89" s="2"/>
      <c r="K89" s="4"/>
      <c r="L89" s="4"/>
      <c r="M89" s="4"/>
      <c r="N89" s="4"/>
      <c r="O89" s="4"/>
      <c r="P89" s="4"/>
      <c r="Q89" s="4"/>
      <c r="R89" s="4"/>
    </row>
    <row r="90" spans="1:18" ht="15.75" x14ac:dyDescent="0.25">
      <c r="A90" s="2"/>
      <c r="B90" s="2"/>
      <c r="C90" s="2"/>
      <c r="D90" s="2"/>
      <c r="E90" s="2"/>
      <c r="F90" s="2"/>
      <c r="G90" s="2"/>
      <c r="H90" s="2"/>
      <c r="I90" s="3"/>
      <c r="J90" s="2"/>
      <c r="K90" s="4"/>
      <c r="L90" s="4"/>
      <c r="M90" s="4"/>
      <c r="N90" s="4"/>
      <c r="O90" s="4"/>
      <c r="P90" s="4"/>
      <c r="Q90" s="4"/>
      <c r="R90" s="4"/>
    </row>
    <row r="91" spans="1:18" ht="15.75" x14ac:dyDescent="0.25">
      <c r="A91" s="2"/>
      <c r="B91" s="2"/>
      <c r="C91" s="2"/>
      <c r="D91" s="2"/>
      <c r="E91" s="2"/>
      <c r="F91" s="2"/>
      <c r="G91" s="2"/>
      <c r="H91" s="2"/>
      <c r="I91" s="3"/>
      <c r="J91" s="2"/>
      <c r="K91" s="4"/>
      <c r="L91" s="4"/>
      <c r="M91" s="4"/>
      <c r="N91" s="4"/>
      <c r="O91" s="4"/>
      <c r="P91" s="4"/>
      <c r="Q91" s="4"/>
      <c r="R91" s="4"/>
    </row>
    <row r="92" spans="1:18" ht="15.75" x14ac:dyDescent="0.25">
      <c r="A92" s="2"/>
      <c r="B92" s="2"/>
      <c r="C92" s="2"/>
      <c r="D92" s="2"/>
      <c r="E92" s="2"/>
      <c r="F92" s="2"/>
      <c r="G92" s="2"/>
      <c r="H92" s="2"/>
      <c r="I92" s="3"/>
      <c r="J92" s="2"/>
      <c r="K92" s="4"/>
      <c r="L92" s="4"/>
      <c r="M92" s="4"/>
      <c r="N92" s="4"/>
      <c r="O92" s="4"/>
      <c r="P92" s="4"/>
      <c r="Q92" s="4"/>
      <c r="R92" s="4"/>
    </row>
    <row r="93" spans="1:18" ht="15.75" x14ac:dyDescent="0.25">
      <c r="A93" s="2"/>
      <c r="B93" s="2"/>
      <c r="C93" s="2"/>
      <c r="D93" s="2"/>
      <c r="E93" s="2"/>
      <c r="F93" s="2"/>
      <c r="G93" s="2"/>
      <c r="H93" s="2"/>
      <c r="I93" s="3"/>
      <c r="J93" s="2"/>
      <c r="K93" s="4"/>
      <c r="L93" s="4"/>
      <c r="M93" s="4"/>
      <c r="N93" s="4"/>
      <c r="O93" s="4"/>
      <c r="P93" s="4"/>
      <c r="Q93" s="4"/>
      <c r="R93" s="4"/>
    </row>
    <row r="94" spans="1:18" ht="15.75" x14ac:dyDescent="0.25">
      <c r="A94" s="2"/>
      <c r="B94" s="2"/>
      <c r="C94" s="2"/>
      <c r="D94" s="2"/>
      <c r="E94" s="2"/>
      <c r="F94" s="2"/>
      <c r="G94" s="2"/>
      <c r="H94" s="2"/>
      <c r="I94" s="3"/>
      <c r="J94" s="2"/>
      <c r="K94" s="4"/>
      <c r="L94" s="4"/>
      <c r="M94" s="4"/>
      <c r="N94" s="4"/>
      <c r="O94" s="4"/>
      <c r="P94" s="4"/>
      <c r="Q94" s="4"/>
      <c r="R94" s="4"/>
    </row>
    <row r="95" spans="1:18" ht="15.75" x14ac:dyDescent="0.25">
      <c r="A95" s="2"/>
      <c r="B95" s="2"/>
      <c r="C95" s="2"/>
      <c r="D95" s="2"/>
      <c r="E95" s="2"/>
      <c r="F95" s="2"/>
      <c r="G95" s="2"/>
      <c r="H95" s="2"/>
      <c r="I95" s="3"/>
      <c r="J95" s="2"/>
      <c r="K95" s="4"/>
      <c r="L95" s="4"/>
      <c r="M95" s="4"/>
      <c r="N95" s="4"/>
      <c r="O95" s="4"/>
      <c r="P95" s="4"/>
      <c r="Q95" s="4"/>
      <c r="R95" s="4"/>
    </row>
    <row r="96" spans="1:18" ht="15.75" x14ac:dyDescent="0.25">
      <c r="A96" s="2"/>
      <c r="B96" s="2"/>
      <c r="C96" s="2"/>
      <c r="D96" s="2"/>
      <c r="E96" s="2"/>
      <c r="F96" s="2"/>
      <c r="G96" s="2"/>
      <c r="H96" s="2"/>
      <c r="I96" s="3"/>
      <c r="J96" s="2"/>
      <c r="K96" s="4"/>
      <c r="L96" s="4"/>
      <c r="M96" s="4"/>
      <c r="N96" s="4"/>
      <c r="O96" s="4"/>
      <c r="P96" s="4"/>
      <c r="Q96" s="4"/>
      <c r="R96" s="4"/>
    </row>
    <row r="97" spans="1:18" ht="15.75" x14ac:dyDescent="0.25">
      <c r="A97" s="2"/>
      <c r="B97" s="2"/>
      <c r="C97" s="2"/>
      <c r="D97" s="2"/>
      <c r="E97" s="2"/>
      <c r="F97" s="2"/>
      <c r="G97" s="2"/>
      <c r="H97" s="2"/>
      <c r="I97" s="3"/>
      <c r="J97" s="2"/>
      <c r="K97" s="4"/>
      <c r="L97" s="4"/>
      <c r="M97" s="4"/>
      <c r="N97" s="4"/>
      <c r="O97" s="4"/>
      <c r="P97" s="4"/>
      <c r="Q97" s="4"/>
      <c r="R97" s="4"/>
    </row>
    <row r="98" spans="1:18" ht="15.75" x14ac:dyDescent="0.25">
      <c r="A98" s="2"/>
      <c r="B98" s="2"/>
      <c r="C98" s="2"/>
      <c r="D98" s="2"/>
      <c r="E98" s="2"/>
      <c r="F98" s="2"/>
      <c r="G98" s="2"/>
      <c r="H98" s="2"/>
      <c r="I98" s="3"/>
      <c r="J98" s="2"/>
      <c r="K98" s="4"/>
      <c r="L98" s="4"/>
      <c r="M98" s="4"/>
      <c r="N98" s="4"/>
      <c r="O98" s="4"/>
      <c r="P98" s="4"/>
      <c r="Q98" s="4"/>
      <c r="R98" s="4"/>
    </row>
    <row r="99" spans="1:18" ht="15.75" x14ac:dyDescent="0.25">
      <c r="A99" s="2"/>
      <c r="B99" s="2"/>
      <c r="C99" s="2"/>
      <c r="D99" s="2"/>
      <c r="E99" s="2"/>
      <c r="F99" s="2"/>
      <c r="G99" s="2"/>
      <c r="H99" s="2"/>
      <c r="I99" s="3"/>
      <c r="J99" s="2"/>
      <c r="K99" s="4"/>
      <c r="L99" s="4"/>
      <c r="M99" s="4"/>
      <c r="N99" s="4"/>
      <c r="O99" s="4"/>
      <c r="P99" s="4"/>
      <c r="Q99" s="4"/>
      <c r="R99" s="4"/>
    </row>
    <row r="100" spans="1:18" ht="15.75" x14ac:dyDescent="0.25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4"/>
      <c r="L100" s="4"/>
      <c r="M100" s="4"/>
      <c r="N100" s="4"/>
      <c r="O100" s="4"/>
      <c r="P100" s="4"/>
      <c r="Q100" s="4"/>
      <c r="R100" s="4"/>
    </row>
    <row r="101" spans="1:18" ht="15.75" x14ac:dyDescent="0.25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4"/>
      <c r="L101" s="4"/>
      <c r="M101" s="4"/>
      <c r="N101" s="4"/>
      <c r="O101" s="4"/>
      <c r="P101" s="4"/>
      <c r="Q101" s="4"/>
      <c r="R101" s="4"/>
    </row>
    <row r="102" spans="1:18" ht="15.75" x14ac:dyDescent="0.25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4"/>
      <c r="L102" s="4"/>
      <c r="M102" s="4"/>
      <c r="N102" s="4"/>
      <c r="O102" s="4"/>
      <c r="P102" s="4"/>
      <c r="Q102" s="4"/>
      <c r="R102" s="4"/>
    </row>
    <row r="103" spans="1:18" ht="15.75" x14ac:dyDescent="0.25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4"/>
      <c r="L103" s="4"/>
      <c r="M103" s="4"/>
      <c r="N103" s="4"/>
      <c r="O103" s="4"/>
      <c r="P103" s="4"/>
      <c r="Q103" s="4"/>
      <c r="R103" s="4"/>
    </row>
    <row r="104" spans="1:18" ht="15.75" x14ac:dyDescent="0.25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4"/>
      <c r="L104" s="4"/>
      <c r="M104" s="4"/>
      <c r="N104" s="4"/>
      <c r="O104" s="4"/>
      <c r="P104" s="4"/>
      <c r="Q104" s="4"/>
      <c r="R104" s="4"/>
    </row>
    <row r="105" spans="1:18" ht="15.75" x14ac:dyDescent="0.25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4"/>
      <c r="L105" s="4"/>
      <c r="M105" s="4"/>
      <c r="N105" s="4"/>
      <c r="O105" s="4"/>
      <c r="P105" s="4"/>
      <c r="Q105" s="4"/>
      <c r="R105" s="4"/>
    </row>
    <row r="106" spans="1:18" ht="15.75" x14ac:dyDescent="0.25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4"/>
      <c r="L106" s="4"/>
      <c r="M106" s="4"/>
      <c r="N106" s="4"/>
      <c r="O106" s="4"/>
      <c r="P106" s="4"/>
      <c r="Q106" s="4"/>
      <c r="R106" s="4"/>
    </row>
    <row r="107" spans="1:18" ht="15.75" x14ac:dyDescent="0.25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4"/>
      <c r="L107" s="4"/>
      <c r="M107" s="4"/>
      <c r="N107" s="4"/>
      <c r="O107" s="4"/>
      <c r="P107" s="4"/>
      <c r="Q107" s="4"/>
      <c r="R107" s="4"/>
    </row>
    <row r="108" spans="1:18" ht="15.75" x14ac:dyDescent="0.25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4"/>
      <c r="L108" s="4"/>
      <c r="M108" s="4"/>
      <c r="N108" s="4"/>
      <c r="O108" s="4"/>
      <c r="P108" s="4"/>
      <c r="Q108" s="4"/>
      <c r="R108" s="4"/>
    </row>
    <row r="109" spans="1:18" ht="15.75" x14ac:dyDescent="0.25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4"/>
      <c r="L109" s="4"/>
      <c r="M109" s="4"/>
      <c r="N109" s="4"/>
      <c r="O109" s="4"/>
      <c r="P109" s="4"/>
      <c r="Q109" s="4"/>
      <c r="R109" s="4"/>
    </row>
    <row r="110" spans="1:18" ht="15.75" x14ac:dyDescent="0.25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4"/>
      <c r="L110" s="4"/>
      <c r="M110" s="4"/>
      <c r="N110" s="4"/>
      <c r="O110" s="4"/>
      <c r="P110" s="4"/>
      <c r="Q110" s="4"/>
      <c r="R110" s="4"/>
    </row>
    <row r="111" spans="1:18" ht="15.75" x14ac:dyDescent="0.25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4"/>
      <c r="L111" s="4"/>
      <c r="M111" s="4"/>
      <c r="N111" s="4"/>
      <c r="O111" s="4"/>
      <c r="P111" s="4"/>
      <c r="Q111" s="4"/>
      <c r="R111" s="4"/>
    </row>
    <row r="112" spans="1:18" ht="15.75" x14ac:dyDescent="0.25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4"/>
      <c r="L112" s="4"/>
      <c r="M112" s="4"/>
      <c r="N112" s="4"/>
      <c r="O112" s="4"/>
      <c r="P112" s="4"/>
      <c r="Q112" s="4"/>
      <c r="R112" s="4"/>
    </row>
    <row r="113" spans="1:18" ht="15.75" x14ac:dyDescent="0.25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4"/>
      <c r="L113" s="4"/>
      <c r="M113" s="4"/>
      <c r="N113" s="4"/>
      <c r="O113" s="4"/>
      <c r="P113" s="4"/>
      <c r="Q113" s="4"/>
      <c r="R113" s="4"/>
    </row>
    <row r="114" spans="1:18" ht="15.75" x14ac:dyDescent="0.25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4"/>
      <c r="L114" s="4"/>
      <c r="M114" s="4"/>
      <c r="N114" s="4"/>
      <c r="O114" s="4"/>
      <c r="P114" s="4"/>
      <c r="Q114" s="4"/>
      <c r="R114" s="4"/>
    </row>
    <row r="115" spans="1:18" ht="15.75" x14ac:dyDescent="0.25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4"/>
      <c r="L115" s="4"/>
      <c r="M115" s="4"/>
      <c r="N115" s="4"/>
      <c r="O115" s="4"/>
      <c r="P115" s="4"/>
      <c r="Q115" s="4"/>
      <c r="R115" s="4"/>
    </row>
    <row r="116" spans="1:18" ht="15.75" x14ac:dyDescent="0.25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4"/>
      <c r="L116" s="4"/>
      <c r="M116" s="4"/>
      <c r="N116" s="4"/>
      <c r="O116" s="4"/>
      <c r="P116" s="4"/>
      <c r="Q116" s="4"/>
      <c r="R116" s="4"/>
    </row>
    <row r="117" spans="1:18" ht="15.75" x14ac:dyDescent="0.25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4"/>
      <c r="L117" s="4"/>
      <c r="M117" s="4"/>
      <c r="N117" s="4"/>
      <c r="O117" s="4"/>
      <c r="P117" s="4"/>
      <c r="Q117" s="4"/>
      <c r="R117" s="4"/>
    </row>
    <row r="118" spans="1:18" ht="15.75" x14ac:dyDescent="0.25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4"/>
      <c r="L118" s="4"/>
      <c r="M118" s="4"/>
      <c r="N118" s="4"/>
      <c r="O118" s="4"/>
      <c r="P118" s="4"/>
      <c r="Q118" s="4"/>
      <c r="R118" s="4"/>
    </row>
    <row r="119" spans="1:18" ht="15.75" x14ac:dyDescent="0.25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4"/>
      <c r="L119" s="4"/>
      <c r="M119" s="4"/>
      <c r="N119" s="4"/>
      <c r="O119" s="4"/>
      <c r="P119" s="4"/>
      <c r="Q119" s="4"/>
      <c r="R119" s="4"/>
    </row>
    <row r="120" spans="1:18" ht="15.75" x14ac:dyDescent="0.25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4"/>
      <c r="L120" s="4"/>
      <c r="M120" s="4"/>
      <c r="N120" s="4"/>
      <c r="O120" s="4"/>
      <c r="P120" s="4"/>
      <c r="Q120" s="4"/>
      <c r="R120" s="4"/>
    </row>
    <row r="121" spans="1:18" ht="15.75" x14ac:dyDescent="0.25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4"/>
      <c r="L121" s="4"/>
      <c r="M121" s="4"/>
      <c r="N121" s="4"/>
      <c r="O121" s="4"/>
      <c r="P121" s="4"/>
      <c r="Q121" s="4"/>
      <c r="R121" s="4"/>
    </row>
    <row r="122" spans="1:18" ht="15.75" x14ac:dyDescent="0.25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4"/>
      <c r="L122" s="4"/>
      <c r="M122" s="4"/>
      <c r="N122" s="4"/>
      <c r="O122" s="4"/>
      <c r="P122" s="4"/>
      <c r="Q122" s="4"/>
      <c r="R122" s="4"/>
    </row>
    <row r="123" spans="1:18" ht="15.75" x14ac:dyDescent="0.25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4"/>
      <c r="L123" s="4"/>
      <c r="M123" s="4"/>
      <c r="N123" s="4"/>
      <c r="O123" s="4"/>
      <c r="P123" s="4"/>
      <c r="Q123" s="4"/>
      <c r="R123" s="4"/>
    </row>
    <row r="124" spans="1:18" ht="15.75" x14ac:dyDescent="0.25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4"/>
      <c r="L124" s="4"/>
      <c r="M124" s="4"/>
      <c r="N124" s="4"/>
      <c r="O124" s="4"/>
      <c r="P124" s="4"/>
      <c r="Q124" s="4"/>
      <c r="R124" s="4"/>
    </row>
    <row r="125" spans="1:18" ht="15.75" x14ac:dyDescent="0.25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4"/>
      <c r="L125" s="4"/>
      <c r="M125" s="4"/>
      <c r="N125" s="4"/>
      <c r="O125" s="4"/>
      <c r="P125" s="4"/>
      <c r="Q125" s="4"/>
      <c r="R125" s="4"/>
    </row>
    <row r="126" spans="1:18" ht="15.75" x14ac:dyDescent="0.25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4"/>
      <c r="L126" s="4"/>
      <c r="M126" s="4"/>
      <c r="N126" s="4"/>
      <c r="O126" s="4"/>
      <c r="P126" s="4"/>
      <c r="Q126" s="4"/>
      <c r="R126" s="4"/>
    </row>
    <row r="127" spans="1:18" ht="15.75" x14ac:dyDescent="0.25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4"/>
      <c r="L127" s="4"/>
      <c r="M127" s="4"/>
      <c r="N127" s="4"/>
      <c r="O127" s="4"/>
      <c r="P127" s="4"/>
      <c r="Q127" s="4"/>
      <c r="R127" s="4"/>
    </row>
    <row r="128" spans="1:18" ht="15.75" x14ac:dyDescent="0.25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4"/>
      <c r="L128" s="4"/>
      <c r="M128" s="4"/>
      <c r="N128" s="4"/>
      <c r="O128" s="4"/>
      <c r="P128" s="4"/>
      <c r="Q128" s="4"/>
      <c r="R128" s="4"/>
    </row>
    <row r="129" spans="1:18" ht="15.75" x14ac:dyDescent="0.25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4"/>
      <c r="L129" s="4"/>
      <c r="M129" s="4"/>
      <c r="N129" s="4"/>
      <c r="O129" s="4"/>
      <c r="P129" s="4"/>
      <c r="Q129" s="4"/>
      <c r="R129" s="4"/>
    </row>
    <row r="130" spans="1:18" ht="15.75" x14ac:dyDescent="0.25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4"/>
      <c r="L130" s="4"/>
      <c r="M130" s="4"/>
      <c r="N130" s="4"/>
      <c r="O130" s="4"/>
      <c r="P130" s="4"/>
      <c r="Q130" s="4"/>
      <c r="R130" s="4"/>
    </row>
    <row r="131" spans="1:18" ht="15.75" x14ac:dyDescent="0.25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4"/>
      <c r="L131" s="4"/>
      <c r="M131" s="4"/>
      <c r="N131" s="4"/>
      <c r="O131" s="4"/>
      <c r="P131" s="4"/>
      <c r="Q131" s="4"/>
      <c r="R131" s="4"/>
    </row>
    <row r="132" spans="1:18" ht="15.75" x14ac:dyDescent="0.25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4"/>
      <c r="L132" s="4"/>
      <c r="M132" s="4"/>
      <c r="N132" s="4"/>
      <c r="O132" s="4"/>
      <c r="P132" s="4"/>
      <c r="Q132" s="4"/>
      <c r="R132" s="4"/>
    </row>
    <row r="133" spans="1:18" ht="15.75" x14ac:dyDescent="0.25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4"/>
      <c r="L133" s="4"/>
      <c r="M133" s="4"/>
      <c r="N133" s="4"/>
      <c r="O133" s="4"/>
      <c r="P133" s="4"/>
      <c r="Q133" s="4"/>
      <c r="R133" s="4"/>
    </row>
    <row r="134" spans="1:18" ht="15.75" x14ac:dyDescent="0.25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4"/>
      <c r="L134" s="4"/>
      <c r="M134" s="4"/>
      <c r="N134" s="4"/>
      <c r="O134" s="4"/>
      <c r="P134" s="4"/>
      <c r="Q134" s="4"/>
      <c r="R134" s="4"/>
    </row>
    <row r="135" spans="1:18" ht="15.75" x14ac:dyDescent="0.25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4"/>
      <c r="L135" s="4"/>
      <c r="M135" s="4"/>
      <c r="N135" s="4"/>
      <c r="O135" s="4"/>
      <c r="P135" s="4"/>
      <c r="Q135" s="4"/>
      <c r="R135" s="4"/>
    </row>
    <row r="136" spans="1:18" ht="15.75" x14ac:dyDescent="0.25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4"/>
      <c r="L136" s="4"/>
      <c r="M136" s="4"/>
      <c r="N136" s="4"/>
      <c r="O136" s="4"/>
      <c r="P136" s="4"/>
      <c r="Q136" s="4"/>
      <c r="R136" s="4"/>
    </row>
    <row r="137" spans="1:18" ht="15.75" x14ac:dyDescent="0.25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4"/>
      <c r="L137" s="4"/>
      <c r="M137" s="4"/>
      <c r="N137" s="4"/>
      <c r="O137" s="4"/>
      <c r="P137" s="4"/>
      <c r="Q137" s="4"/>
      <c r="R137" s="4"/>
    </row>
    <row r="138" spans="1:18" ht="15.75" x14ac:dyDescent="0.25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4"/>
      <c r="L138" s="4"/>
      <c r="M138" s="4"/>
      <c r="N138" s="4"/>
      <c r="O138" s="4"/>
      <c r="P138" s="4"/>
      <c r="Q138" s="4"/>
      <c r="R138" s="4"/>
    </row>
    <row r="139" spans="1:18" ht="15.75" x14ac:dyDescent="0.25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4"/>
      <c r="L139" s="4"/>
      <c r="M139" s="4"/>
      <c r="N139" s="4"/>
      <c r="O139" s="4"/>
      <c r="P139" s="4"/>
      <c r="Q139" s="4"/>
      <c r="R139" s="4"/>
    </row>
    <row r="140" spans="1:18" ht="15.75" x14ac:dyDescent="0.25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4"/>
      <c r="L140" s="4"/>
      <c r="M140" s="4"/>
      <c r="N140" s="4"/>
      <c r="O140" s="4"/>
      <c r="P140" s="4"/>
      <c r="Q140" s="4"/>
      <c r="R140" s="4"/>
    </row>
    <row r="141" spans="1:18" ht="15.75" x14ac:dyDescent="0.25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4"/>
      <c r="L141" s="4"/>
      <c r="M141" s="4"/>
      <c r="N141" s="4"/>
      <c r="O141" s="4"/>
      <c r="P141" s="4"/>
      <c r="Q141" s="4"/>
      <c r="R141" s="4"/>
    </row>
    <row r="142" spans="1:18" ht="15.75" x14ac:dyDescent="0.25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4"/>
      <c r="L142" s="4"/>
      <c r="M142" s="4"/>
      <c r="N142" s="4"/>
      <c r="O142" s="4"/>
      <c r="P142" s="4"/>
      <c r="Q142" s="4"/>
      <c r="R142" s="4"/>
    </row>
    <row r="143" spans="1:18" ht="15.75" x14ac:dyDescent="0.25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4"/>
      <c r="L143" s="4"/>
      <c r="M143" s="4"/>
      <c r="N143" s="4"/>
      <c r="O143" s="4"/>
      <c r="P143" s="4"/>
      <c r="Q143" s="4"/>
      <c r="R143" s="4"/>
    </row>
    <row r="144" spans="1:18" ht="15.75" x14ac:dyDescent="0.25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4"/>
      <c r="L144" s="4"/>
      <c r="M144" s="4"/>
      <c r="N144" s="4"/>
      <c r="O144" s="4"/>
      <c r="P144" s="4"/>
      <c r="Q144" s="4"/>
      <c r="R144" s="4"/>
    </row>
    <row r="145" spans="1:18" ht="15.75" x14ac:dyDescent="0.25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4"/>
      <c r="L145" s="4"/>
      <c r="M145" s="4"/>
      <c r="N145" s="4"/>
      <c r="O145" s="4"/>
      <c r="P145" s="4"/>
      <c r="Q145" s="4"/>
      <c r="R145" s="4"/>
    </row>
    <row r="146" spans="1:18" ht="15.75" x14ac:dyDescent="0.25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4"/>
      <c r="L146" s="4"/>
      <c r="M146" s="4"/>
      <c r="N146" s="4"/>
      <c r="O146" s="4"/>
      <c r="P146" s="4"/>
      <c r="Q146" s="4"/>
      <c r="R146" s="4"/>
    </row>
    <row r="147" spans="1:18" ht="15.75" x14ac:dyDescent="0.25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4"/>
      <c r="L147" s="4"/>
      <c r="M147" s="4"/>
      <c r="N147" s="4"/>
      <c r="O147" s="4"/>
      <c r="P147" s="4"/>
      <c r="Q147" s="4"/>
      <c r="R147" s="4"/>
    </row>
    <row r="148" spans="1:18" ht="15.75" x14ac:dyDescent="0.25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4"/>
      <c r="L148" s="4"/>
      <c r="M148" s="4"/>
      <c r="N148" s="4"/>
      <c r="O148" s="4"/>
      <c r="P148" s="4"/>
      <c r="Q148" s="4"/>
      <c r="R148" s="4"/>
    </row>
    <row r="149" spans="1:18" ht="15.75" x14ac:dyDescent="0.25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4"/>
      <c r="L149" s="4"/>
      <c r="M149" s="4"/>
      <c r="N149" s="4"/>
      <c r="O149" s="4"/>
      <c r="P149" s="4"/>
      <c r="Q149" s="4"/>
      <c r="R149" s="4"/>
    </row>
    <row r="150" spans="1:18" ht="15.75" x14ac:dyDescent="0.25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4"/>
      <c r="L150" s="4"/>
      <c r="M150" s="4"/>
      <c r="N150" s="4"/>
      <c r="O150" s="4"/>
      <c r="P150" s="4"/>
      <c r="Q150" s="4"/>
      <c r="R150" s="4"/>
    </row>
    <row r="151" spans="1:18" ht="15.75" x14ac:dyDescent="0.25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4"/>
      <c r="L151" s="4"/>
      <c r="M151" s="4"/>
      <c r="N151" s="4"/>
      <c r="O151" s="4"/>
      <c r="P151" s="4"/>
      <c r="Q151" s="4"/>
      <c r="R151" s="4"/>
    </row>
    <row r="152" spans="1:18" ht="15.75" x14ac:dyDescent="0.25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4"/>
      <c r="L152" s="4"/>
      <c r="M152" s="4"/>
      <c r="N152" s="4"/>
      <c r="O152" s="4"/>
      <c r="P152" s="4"/>
      <c r="Q152" s="4"/>
      <c r="R152" s="4"/>
    </row>
    <row r="153" spans="1:18" ht="15.75" x14ac:dyDescent="0.25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4"/>
      <c r="L153" s="4"/>
      <c r="M153" s="4"/>
      <c r="N153" s="4"/>
      <c r="O153" s="4"/>
      <c r="P153" s="4"/>
      <c r="Q153" s="4"/>
      <c r="R153" s="4"/>
    </row>
    <row r="154" spans="1:18" ht="15.75" x14ac:dyDescent="0.25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4"/>
      <c r="L154" s="4"/>
      <c r="M154" s="4"/>
      <c r="N154" s="4"/>
      <c r="O154" s="4"/>
      <c r="P154" s="4"/>
      <c r="Q154" s="4"/>
      <c r="R154" s="4"/>
    </row>
    <row r="155" spans="1:18" ht="15.75" x14ac:dyDescent="0.25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4"/>
      <c r="L155" s="4"/>
      <c r="M155" s="4"/>
      <c r="N155" s="4"/>
      <c r="O155" s="4"/>
      <c r="P155" s="4"/>
      <c r="Q155" s="4"/>
      <c r="R155" s="4"/>
    </row>
    <row r="156" spans="1:18" ht="15.75" x14ac:dyDescent="0.25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4"/>
      <c r="L156" s="4"/>
      <c r="M156" s="4"/>
      <c r="N156" s="4"/>
      <c r="O156" s="4"/>
      <c r="P156" s="4"/>
      <c r="Q156" s="4"/>
      <c r="R156" s="4"/>
    </row>
    <row r="157" spans="1:18" ht="15.75" x14ac:dyDescent="0.25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4"/>
      <c r="L157" s="4"/>
      <c r="M157" s="4"/>
      <c r="N157" s="4"/>
      <c r="O157" s="4"/>
      <c r="P157" s="4"/>
      <c r="Q157" s="4"/>
      <c r="R157" s="4"/>
    </row>
    <row r="158" spans="1:18" ht="15.75" x14ac:dyDescent="0.25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4"/>
      <c r="L158" s="4"/>
      <c r="M158" s="4"/>
      <c r="N158" s="4"/>
      <c r="O158" s="4"/>
      <c r="P158" s="4"/>
      <c r="Q158" s="4"/>
      <c r="R158" s="4"/>
    </row>
    <row r="159" spans="1:18" ht="15.75" x14ac:dyDescent="0.25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4"/>
      <c r="L159" s="4"/>
      <c r="M159" s="4"/>
      <c r="N159" s="4"/>
      <c r="O159" s="4"/>
      <c r="P159" s="4"/>
      <c r="Q159" s="4"/>
      <c r="R159" s="4"/>
    </row>
    <row r="160" spans="1:18" ht="15.75" x14ac:dyDescent="0.25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4"/>
      <c r="L160" s="4"/>
      <c r="M160" s="4"/>
      <c r="N160" s="4"/>
      <c r="O160" s="4"/>
      <c r="P160" s="4"/>
      <c r="Q160" s="4"/>
      <c r="R160" s="4"/>
    </row>
    <row r="161" spans="1:18" ht="15.75" x14ac:dyDescent="0.25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4"/>
      <c r="L161" s="4"/>
      <c r="M161" s="4"/>
      <c r="N161" s="4"/>
      <c r="O161" s="4"/>
      <c r="P161" s="4"/>
      <c r="Q161" s="4"/>
      <c r="R161" s="4"/>
    </row>
    <row r="162" spans="1:18" ht="15.75" x14ac:dyDescent="0.25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4"/>
      <c r="L162" s="4"/>
      <c r="M162" s="4"/>
      <c r="N162" s="4"/>
      <c r="O162" s="4"/>
      <c r="P162" s="4"/>
      <c r="Q162" s="4"/>
      <c r="R162" s="4"/>
    </row>
    <row r="163" spans="1:18" ht="15.75" x14ac:dyDescent="0.25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4"/>
      <c r="L163" s="4"/>
      <c r="M163" s="4"/>
      <c r="N163" s="4"/>
      <c r="O163" s="4"/>
      <c r="P163" s="4"/>
      <c r="Q163" s="4"/>
      <c r="R163" s="4"/>
    </row>
    <row r="164" spans="1:18" ht="15.75" x14ac:dyDescent="0.25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4"/>
      <c r="L164" s="4"/>
      <c r="M164" s="4"/>
      <c r="N164" s="4"/>
      <c r="O164" s="4"/>
      <c r="P164" s="4"/>
      <c r="Q164" s="4"/>
      <c r="R164" s="4"/>
    </row>
    <row r="165" spans="1:18" ht="15.75" x14ac:dyDescent="0.25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4"/>
      <c r="L165" s="4"/>
      <c r="M165" s="4"/>
      <c r="N165" s="4"/>
      <c r="O165" s="4"/>
      <c r="P165" s="4"/>
      <c r="Q165" s="4"/>
      <c r="R165" s="4"/>
    </row>
    <row r="166" spans="1:18" ht="15.75" x14ac:dyDescent="0.25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4"/>
      <c r="L166" s="4"/>
      <c r="M166" s="4"/>
      <c r="N166" s="4"/>
      <c r="O166" s="4"/>
      <c r="P166" s="4"/>
      <c r="Q166" s="4"/>
      <c r="R166" s="4"/>
    </row>
    <row r="167" spans="1:18" ht="15.75" x14ac:dyDescent="0.25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4"/>
      <c r="L167" s="4"/>
      <c r="M167" s="4"/>
      <c r="N167" s="4"/>
      <c r="O167" s="4"/>
      <c r="P167" s="4"/>
      <c r="Q167" s="4"/>
      <c r="R167" s="4"/>
    </row>
    <row r="168" spans="1:18" ht="15.75" x14ac:dyDescent="0.25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4"/>
      <c r="L168" s="4"/>
      <c r="M168" s="4"/>
      <c r="N168" s="4"/>
      <c r="O168" s="4"/>
      <c r="P168" s="4"/>
      <c r="Q168" s="4"/>
      <c r="R168" s="4"/>
    </row>
    <row r="169" spans="1:18" ht="15.75" x14ac:dyDescent="0.25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4"/>
      <c r="L169" s="4"/>
      <c r="M169" s="4"/>
      <c r="N169" s="4"/>
      <c r="O169" s="4"/>
      <c r="P169" s="4"/>
      <c r="Q169" s="4"/>
      <c r="R169" s="4"/>
    </row>
    <row r="170" spans="1:18" ht="15.75" x14ac:dyDescent="0.25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4"/>
      <c r="L170" s="4"/>
      <c r="M170" s="4"/>
      <c r="N170" s="4"/>
      <c r="O170" s="4"/>
      <c r="P170" s="4"/>
      <c r="Q170" s="4"/>
      <c r="R170" s="4"/>
    </row>
    <row r="171" spans="1:18" ht="15.75" x14ac:dyDescent="0.25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4"/>
      <c r="L171" s="4"/>
      <c r="M171" s="4"/>
      <c r="N171" s="4"/>
      <c r="O171" s="4"/>
      <c r="P171" s="4"/>
      <c r="Q171" s="4"/>
      <c r="R171" s="4"/>
    </row>
    <row r="172" spans="1:18" ht="15.75" x14ac:dyDescent="0.25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4"/>
      <c r="L172" s="4"/>
      <c r="M172" s="4"/>
      <c r="N172" s="4"/>
      <c r="O172" s="4"/>
      <c r="P172" s="4"/>
      <c r="Q172" s="4"/>
      <c r="R172" s="4"/>
    </row>
    <row r="173" spans="1:18" ht="15.75" x14ac:dyDescent="0.25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4"/>
      <c r="L173" s="4"/>
      <c r="M173" s="4"/>
      <c r="N173" s="4"/>
      <c r="O173" s="4"/>
      <c r="P173" s="4"/>
      <c r="Q173" s="4"/>
      <c r="R173" s="4"/>
    </row>
    <row r="174" spans="1:18" ht="15.75" x14ac:dyDescent="0.25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4"/>
      <c r="L174" s="4"/>
      <c r="M174" s="4"/>
      <c r="N174" s="4"/>
      <c r="O174" s="4"/>
      <c r="P174" s="4"/>
      <c r="Q174" s="4"/>
      <c r="R174" s="4"/>
    </row>
    <row r="175" spans="1:18" ht="15.75" x14ac:dyDescent="0.25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4"/>
      <c r="L175" s="4"/>
      <c r="M175" s="4"/>
      <c r="N175" s="4"/>
      <c r="O175" s="4"/>
      <c r="P175" s="4"/>
      <c r="Q175" s="4"/>
      <c r="R175" s="4"/>
    </row>
    <row r="176" spans="1:18" ht="15.75" x14ac:dyDescent="0.25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4"/>
      <c r="L176" s="4"/>
      <c r="M176" s="4"/>
      <c r="N176" s="4"/>
      <c r="O176" s="4"/>
      <c r="P176" s="4"/>
      <c r="Q176" s="4"/>
      <c r="R176" s="4"/>
    </row>
    <row r="177" spans="1:18" ht="15.75" x14ac:dyDescent="0.25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4"/>
      <c r="L177" s="4"/>
      <c r="M177" s="4"/>
      <c r="N177" s="4"/>
      <c r="O177" s="4"/>
      <c r="P177" s="4"/>
      <c r="Q177" s="4"/>
      <c r="R177" s="4"/>
    </row>
    <row r="178" spans="1:18" ht="15.75" x14ac:dyDescent="0.25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4"/>
      <c r="L178" s="4"/>
      <c r="M178" s="4"/>
      <c r="N178" s="4"/>
      <c r="O178" s="4"/>
      <c r="P178" s="4"/>
      <c r="Q178" s="4"/>
      <c r="R178" s="4"/>
    </row>
    <row r="179" spans="1:18" ht="15.75" x14ac:dyDescent="0.25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4"/>
      <c r="L179" s="4"/>
      <c r="M179" s="4"/>
      <c r="N179" s="4"/>
      <c r="O179" s="4"/>
      <c r="P179" s="4"/>
      <c r="Q179" s="4"/>
      <c r="R179" s="4"/>
    </row>
    <row r="180" spans="1:18" ht="15.75" x14ac:dyDescent="0.25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4"/>
      <c r="L180" s="4"/>
      <c r="M180" s="4"/>
      <c r="N180" s="4"/>
      <c r="O180" s="4"/>
      <c r="P180" s="4"/>
      <c r="Q180" s="4"/>
      <c r="R180" s="4"/>
    </row>
    <row r="181" spans="1:18" ht="15.75" x14ac:dyDescent="0.25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4"/>
      <c r="L181" s="4"/>
      <c r="M181" s="4"/>
      <c r="N181" s="4"/>
      <c r="O181" s="4"/>
      <c r="P181" s="4"/>
      <c r="Q181" s="4"/>
      <c r="R181" s="4"/>
    </row>
    <row r="182" spans="1:18" ht="15.75" x14ac:dyDescent="0.25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4"/>
      <c r="L182" s="4"/>
      <c r="M182" s="4"/>
      <c r="N182" s="4"/>
      <c r="O182" s="4"/>
      <c r="P182" s="4"/>
      <c r="Q182" s="4"/>
      <c r="R182" s="4"/>
    </row>
    <row r="183" spans="1:18" ht="15.75" x14ac:dyDescent="0.25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4"/>
      <c r="L183" s="4"/>
      <c r="M183" s="4"/>
      <c r="N183" s="4"/>
      <c r="O183" s="4"/>
      <c r="P183" s="4"/>
      <c r="Q183" s="4"/>
      <c r="R183" s="4"/>
    </row>
    <row r="184" spans="1:18" ht="15.75" x14ac:dyDescent="0.25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4"/>
      <c r="L184" s="4"/>
      <c r="M184" s="4"/>
      <c r="N184" s="4"/>
      <c r="O184" s="4"/>
      <c r="P184" s="4"/>
      <c r="Q184" s="4"/>
      <c r="R184" s="4"/>
    </row>
    <row r="185" spans="1:18" ht="15.75" x14ac:dyDescent="0.25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4"/>
      <c r="L185" s="4"/>
      <c r="M185" s="4"/>
      <c r="N185" s="4"/>
      <c r="O185" s="4"/>
      <c r="P185" s="4"/>
      <c r="Q185" s="4"/>
      <c r="R185" s="4"/>
    </row>
    <row r="186" spans="1:18" ht="15.75" x14ac:dyDescent="0.25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4"/>
      <c r="L186" s="4"/>
      <c r="M186" s="4"/>
      <c r="N186" s="4"/>
      <c r="O186" s="4"/>
      <c r="P186" s="4"/>
      <c r="Q186" s="4"/>
      <c r="R186" s="4"/>
    </row>
    <row r="187" spans="1:18" ht="15.75" x14ac:dyDescent="0.25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4"/>
      <c r="L187" s="4"/>
      <c r="M187" s="4"/>
      <c r="N187" s="4"/>
      <c r="O187" s="4"/>
      <c r="P187" s="4"/>
      <c r="Q187" s="4"/>
      <c r="R187" s="4"/>
    </row>
    <row r="188" spans="1:18" ht="15.75" x14ac:dyDescent="0.25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4"/>
      <c r="L188" s="4"/>
      <c r="M188" s="4"/>
      <c r="N188" s="4"/>
      <c r="O188" s="4"/>
      <c r="P188" s="4"/>
      <c r="Q188" s="4"/>
      <c r="R188" s="4"/>
    </row>
    <row r="189" spans="1:18" ht="15.75" x14ac:dyDescent="0.25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4"/>
      <c r="L189" s="4"/>
      <c r="M189" s="4"/>
      <c r="N189" s="4"/>
      <c r="O189" s="4"/>
      <c r="P189" s="4"/>
      <c r="Q189" s="4"/>
      <c r="R189" s="4"/>
    </row>
    <row r="190" spans="1:18" ht="15.75" x14ac:dyDescent="0.25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4"/>
      <c r="L190" s="4"/>
      <c r="M190" s="4"/>
      <c r="N190" s="4"/>
      <c r="O190" s="4"/>
      <c r="P190" s="4"/>
      <c r="Q190" s="4"/>
      <c r="R190" s="4"/>
    </row>
    <row r="191" spans="1:18" ht="15.75" x14ac:dyDescent="0.25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4"/>
      <c r="L191" s="4"/>
      <c r="M191" s="4"/>
      <c r="N191" s="4"/>
      <c r="O191" s="4"/>
      <c r="P191" s="4"/>
      <c r="Q191" s="4"/>
      <c r="R191" s="4"/>
    </row>
    <row r="192" spans="1:18" ht="15.75" x14ac:dyDescent="0.25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4"/>
      <c r="L192" s="4"/>
      <c r="M192" s="4"/>
      <c r="N192" s="4"/>
      <c r="O192" s="4"/>
      <c r="P192" s="4"/>
      <c r="Q192" s="4"/>
      <c r="R192" s="4"/>
    </row>
    <row r="193" spans="1:18" ht="15.75" x14ac:dyDescent="0.25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4"/>
      <c r="L193" s="4"/>
      <c r="M193" s="4"/>
      <c r="N193" s="4"/>
      <c r="O193" s="4"/>
      <c r="P193" s="4"/>
      <c r="Q193" s="4"/>
      <c r="R193" s="4"/>
    </row>
    <row r="194" spans="1:18" ht="15.75" x14ac:dyDescent="0.25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4"/>
      <c r="L194" s="4"/>
      <c r="M194" s="4"/>
      <c r="N194" s="4"/>
      <c r="O194" s="4"/>
      <c r="P194" s="4"/>
      <c r="Q194" s="4"/>
      <c r="R194" s="4"/>
    </row>
    <row r="195" spans="1:18" ht="15.75" x14ac:dyDescent="0.25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4"/>
      <c r="L195" s="4"/>
      <c r="M195" s="4"/>
      <c r="N195" s="4"/>
      <c r="O195" s="4"/>
      <c r="P195" s="4"/>
      <c r="Q195" s="4"/>
      <c r="R195" s="4"/>
    </row>
    <row r="196" spans="1:18" ht="15.75" x14ac:dyDescent="0.25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4"/>
      <c r="L196" s="4"/>
      <c r="M196" s="4"/>
      <c r="N196" s="4"/>
      <c r="O196" s="4"/>
      <c r="P196" s="4"/>
      <c r="Q196" s="4"/>
      <c r="R196" s="4"/>
    </row>
    <row r="197" spans="1:18" ht="15.75" x14ac:dyDescent="0.25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4"/>
      <c r="L197" s="4"/>
      <c r="M197" s="4"/>
      <c r="N197" s="4"/>
      <c r="O197" s="4"/>
      <c r="P197" s="4"/>
      <c r="Q197" s="4"/>
      <c r="R197" s="4"/>
    </row>
    <row r="198" spans="1:18" ht="15.75" x14ac:dyDescent="0.25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4"/>
      <c r="L198" s="4"/>
      <c r="M198" s="4"/>
      <c r="N198" s="4"/>
      <c r="O198" s="4"/>
      <c r="P198" s="4"/>
      <c r="Q198" s="4"/>
      <c r="R198" s="4"/>
    </row>
    <row r="199" spans="1:18" ht="15.75" x14ac:dyDescent="0.25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4"/>
      <c r="L199" s="4"/>
      <c r="M199" s="4"/>
      <c r="N199" s="4"/>
      <c r="O199" s="4"/>
      <c r="P199" s="4"/>
      <c r="Q199" s="4"/>
      <c r="R199" s="4"/>
    </row>
    <row r="200" spans="1:18" ht="15.75" x14ac:dyDescent="0.25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4"/>
      <c r="L200" s="4"/>
      <c r="M200" s="4"/>
      <c r="N200" s="4"/>
      <c r="O200" s="4"/>
      <c r="P200" s="4"/>
      <c r="Q200" s="4"/>
      <c r="R200" s="4"/>
    </row>
    <row r="201" spans="1:18" ht="15.75" x14ac:dyDescent="0.25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4"/>
      <c r="L201" s="4"/>
      <c r="M201" s="4"/>
      <c r="N201" s="4"/>
      <c r="O201" s="4"/>
      <c r="P201" s="4"/>
      <c r="Q201" s="4"/>
      <c r="R201" s="4"/>
    </row>
    <row r="202" spans="1:18" ht="15.75" x14ac:dyDescent="0.25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4"/>
      <c r="L202" s="4"/>
      <c r="M202" s="4"/>
      <c r="N202" s="4"/>
      <c r="O202" s="4"/>
      <c r="P202" s="4"/>
      <c r="Q202" s="4"/>
      <c r="R202" s="4"/>
    </row>
    <row r="203" spans="1:18" ht="15.75" x14ac:dyDescent="0.25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4"/>
      <c r="L203" s="4"/>
      <c r="M203" s="4"/>
      <c r="N203" s="4"/>
      <c r="O203" s="4"/>
      <c r="P203" s="4"/>
      <c r="Q203" s="4"/>
      <c r="R203" s="4"/>
    </row>
    <row r="204" spans="1:18" ht="15.75" x14ac:dyDescent="0.25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4"/>
      <c r="L204" s="4"/>
      <c r="M204" s="4"/>
      <c r="N204" s="4"/>
      <c r="O204" s="4"/>
      <c r="P204" s="4"/>
      <c r="Q204" s="4"/>
      <c r="R204" s="4"/>
    </row>
    <row r="205" spans="1:18" ht="15.75" x14ac:dyDescent="0.25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4"/>
      <c r="L205" s="4"/>
      <c r="M205" s="4"/>
      <c r="N205" s="4"/>
      <c r="O205" s="4"/>
      <c r="P205" s="4"/>
      <c r="Q205" s="4"/>
      <c r="R205" s="4"/>
    </row>
    <row r="206" spans="1:18" ht="15.75" x14ac:dyDescent="0.25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4"/>
      <c r="L206" s="4"/>
      <c r="M206" s="4"/>
      <c r="N206" s="4"/>
      <c r="O206" s="4"/>
      <c r="P206" s="4"/>
      <c r="Q206" s="4"/>
      <c r="R206" s="4"/>
    </row>
    <row r="207" spans="1:18" ht="15.75" x14ac:dyDescent="0.25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4"/>
      <c r="L207" s="4"/>
      <c r="M207" s="4"/>
      <c r="N207" s="4"/>
      <c r="O207" s="4"/>
      <c r="P207" s="4"/>
      <c r="Q207" s="4"/>
      <c r="R207" s="4"/>
    </row>
    <row r="208" spans="1:18" ht="15.75" x14ac:dyDescent="0.25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4"/>
      <c r="L208" s="4"/>
      <c r="M208" s="4"/>
      <c r="N208" s="4"/>
      <c r="O208" s="4"/>
      <c r="P208" s="4"/>
      <c r="Q208" s="4"/>
      <c r="R208" s="4"/>
    </row>
    <row r="209" spans="1:18" ht="15.75" x14ac:dyDescent="0.25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4"/>
      <c r="L209" s="4"/>
      <c r="M209" s="4"/>
      <c r="N209" s="4"/>
      <c r="O209" s="4"/>
      <c r="P209" s="4"/>
      <c r="Q209" s="4"/>
      <c r="R209" s="4"/>
    </row>
    <row r="210" spans="1:18" ht="15.75" x14ac:dyDescent="0.25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4"/>
      <c r="L210" s="4"/>
      <c r="M210" s="4"/>
      <c r="N210" s="4"/>
      <c r="O210" s="4"/>
      <c r="P210" s="4"/>
      <c r="Q210" s="4"/>
      <c r="R210" s="4"/>
    </row>
    <row r="211" spans="1:18" ht="15.75" x14ac:dyDescent="0.25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4"/>
      <c r="L211" s="4"/>
      <c r="M211" s="4"/>
      <c r="N211" s="4"/>
      <c r="O211" s="4"/>
      <c r="P211" s="4"/>
      <c r="Q211" s="4"/>
      <c r="R211" s="4"/>
    </row>
    <row r="212" spans="1:18" ht="15.75" x14ac:dyDescent="0.25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4"/>
      <c r="L212" s="4"/>
      <c r="M212" s="4"/>
      <c r="N212" s="4"/>
      <c r="O212" s="4"/>
      <c r="P212" s="4"/>
      <c r="Q212" s="4"/>
      <c r="R212" s="4"/>
    </row>
    <row r="213" spans="1:18" ht="15.75" x14ac:dyDescent="0.25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4"/>
      <c r="L213" s="4"/>
      <c r="M213" s="4"/>
      <c r="N213" s="4"/>
      <c r="O213" s="4"/>
      <c r="P213" s="4"/>
      <c r="Q213" s="4"/>
      <c r="R213" s="4"/>
    </row>
    <row r="214" spans="1:18" ht="15.75" x14ac:dyDescent="0.25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4"/>
      <c r="L214" s="4"/>
      <c r="M214" s="4"/>
      <c r="N214" s="4"/>
      <c r="O214" s="4"/>
      <c r="P214" s="4"/>
      <c r="Q214" s="4"/>
      <c r="R214" s="4"/>
    </row>
    <row r="215" spans="1:18" ht="15.75" x14ac:dyDescent="0.25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4"/>
      <c r="L215" s="4"/>
      <c r="M215" s="4"/>
      <c r="N215" s="4"/>
      <c r="O215" s="4"/>
      <c r="P215" s="4"/>
      <c r="Q215" s="4"/>
      <c r="R215" s="4"/>
    </row>
    <row r="216" spans="1:18" ht="15.75" x14ac:dyDescent="0.25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4"/>
      <c r="L216" s="4"/>
      <c r="M216" s="4"/>
      <c r="N216" s="4"/>
      <c r="O216" s="4"/>
      <c r="P216" s="4"/>
      <c r="Q216" s="4"/>
      <c r="R216" s="4"/>
    </row>
    <row r="217" spans="1:18" ht="15.75" x14ac:dyDescent="0.25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4"/>
      <c r="L217" s="4"/>
      <c r="M217" s="4"/>
      <c r="N217" s="4"/>
      <c r="O217" s="4"/>
      <c r="P217" s="4"/>
      <c r="Q217" s="4"/>
      <c r="R217" s="4"/>
    </row>
    <row r="218" spans="1:18" ht="15.75" x14ac:dyDescent="0.25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4"/>
      <c r="L218" s="4"/>
      <c r="M218" s="4"/>
      <c r="N218" s="4"/>
      <c r="O218" s="4"/>
      <c r="P218" s="4"/>
      <c r="Q218" s="4"/>
      <c r="R218" s="4"/>
    </row>
    <row r="219" spans="1:18" ht="15.75" x14ac:dyDescent="0.25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4"/>
      <c r="L219" s="4"/>
      <c r="M219" s="4"/>
      <c r="N219" s="4"/>
      <c r="O219" s="4"/>
      <c r="P219" s="4"/>
      <c r="Q219" s="4"/>
      <c r="R219" s="4"/>
    </row>
    <row r="220" spans="1:18" ht="15.75" x14ac:dyDescent="0.25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4"/>
      <c r="L220" s="4"/>
      <c r="M220" s="4"/>
      <c r="N220" s="4"/>
      <c r="O220" s="4"/>
      <c r="P220" s="4"/>
      <c r="Q220" s="4"/>
      <c r="R220" s="4"/>
    </row>
    <row r="221" spans="1:18" ht="15.75" x14ac:dyDescent="0.25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4"/>
      <c r="L221" s="4"/>
      <c r="M221" s="4"/>
      <c r="N221" s="4"/>
      <c r="O221" s="4"/>
      <c r="P221" s="4"/>
      <c r="Q221" s="4"/>
      <c r="R221" s="4"/>
    </row>
    <row r="222" spans="1:18" ht="15.75" x14ac:dyDescent="0.25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4"/>
      <c r="L222" s="4"/>
      <c r="M222" s="4"/>
      <c r="N222" s="4"/>
      <c r="O222" s="4"/>
      <c r="P222" s="4"/>
      <c r="Q222" s="4"/>
      <c r="R222" s="4"/>
    </row>
    <row r="223" spans="1:18" ht="15.75" x14ac:dyDescent="0.25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4"/>
      <c r="L223" s="4"/>
      <c r="M223" s="4"/>
      <c r="N223" s="4"/>
      <c r="O223" s="4"/>
      <c r="P223" s="4"/>
      <c r="Q223" s="4"/>
      <c r="R223" s="4"/>
    </row>
    <row r="224" spans="1:18" ht="15.75" x14ac:dyDescent="0.25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4"/>
      <c r="L224" s="4"/>
      <c r="M224" s="4"/>
      <c r="N224" s="4"/>
      <c r="O224" s="4"/>
      <c r="P224" s="4"/>
      <c r="Q224" s="4"/>
      <c r="R224" s="4"/>
    </row>
    <row r="225" spans="1:18" ht="15.75" x14ac:dyDescent="0.25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4"/>
      <c r="L225" s="4"/>
      <c r="M225" s="4"/>
      <c r="N225" s="4"/>
      <c r="O225" s="4"/>
      <c r="P225" s="4"/>
      <c r="Q225" s="4"/>
      <c r="R225" s="4"/>
    </row>
    <row r="226" spans="1:18" ht="15.75" x14ac:dyDescent="0.25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4"/>
      <c r="L226" s="4"/>
      <c r="M226" s="4"/>
      <c r="N226" s="4"/>
      <c r="O226" s="4"/>
      <c r="P226" s="4"/>
      <c r="Q226" s="4"/>
      <c r="R226" s="4"/>
    </row>
    <row r="227" spans="1:18" ht="15.75" x14ac:dyDescent="0.25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4"/>
      <c r="L227" s="4"/>
      <c r="M227" s="4"/>
      <c r="N227" s="4"/>
      <c r="O227" s="4"/>
      <c r="P227" s="4"/>
      <c r="Q227" s="4"/>
      <c r="R227" s="4"/>
    </row>
    <row r="228" spans="1:18" ht="15.75" x14ac:dyDescent="0.25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4"/>
      <c r="L228" s="4"/>
      <c r="M228" s="4"/>
      <c r="N228" s="4"/>
      <c r="O228" s="4"/>
      <c r="P228" s="4"/>
      <c r="Q228" s="4"/>
      <c r="R228" s="4"/>
    </row>
    <row r="229" spans="1:18" ht="15.75" x14ac:dyDescent="0.25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4"/>
      <c r="L229" s="4"/>
      <c r="M229" s="4"/>
      <c r="N229" s="4"/>
      <c r="O229" s="4"/>
      <c r="P229" s="4"/>
      <c r="Q229" s="4"/>
      <c r="R229" s="4"/>
    </row>
    <row r="230" spans="1:18" ht="15.75" x14ac:dyDescent="0.25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4"/>
      <c r="L230" s="4"/>
      <c r="M230" s="4"/>
      <c r="N230" s="4"/>
      <c r="O230" s="4"/>
      <c r="P230" s="4"/>
      <c r="Q230" s="4"/>
      <c r="R230" s="4"/>
    </row>
    <row r="231" spans="1:18" ht="15.75" x14ac:dyDescent="0.25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4"/>
      <c r="L231" s="4"/>
      <c r="M231" s="4"/>
      <c r="N231" s="4"/>
      <c r="O231" s="4"/>
      <c r="P231" s="4"/>
      <c r="Q231" s="4"/>
      <c r="R231" s="4"/>
    </row>
    <row r="232" spans="1:18" ht="15.75" x14ac:dyDescent="0.25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4"/>
      <c r="L232" s="4"/>
      <c r="M232" s="4"/>
      <c r="N232" s="4"/>
      <c r="O232" s="4"/>
      <c r="P232" s="4"/>
      <c r="Q232" s="4"/>
      <c r="R232" s="4"/>
    </row>
    <row r="233" spans="1:18" ht="15.75" x14ac:dyDescent="0.25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4"/>
      <c r="L233" s="4"/>
      <c r="M233" s="4"/>
      <c r="N233" s="4"/>
      <c r="O233" s="4"/>
      <c r="P233" s="4"/>
      <c r="Q233" s="4"/>
      <c r="R233" s="4"/>
    </row>
    <row r="234" spans="1:18" ht="15.75" x14ac:dyDescent="0.25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4"/>
      <c r="L234" s="4"/>
      <c r="M234" s="4"/>
      <c r="N234" s="4"/>
      <c r="O234" s="4"/>
      <c r="P234" s="4"/>
      <c r="Q234" s="4"/>
      <c r="R234" s="4"/>
    </row>
    <row r="235" spans="1:18" ht="15.75" x14ac:dyDescent="0.25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4"/>
      <c r="L235" s="4"/>
      <c r="M235" s="4"/>
      <c r="N235" s="4"/>
      <c r="O235" s="4"/>
      <c r="P235" s="4"/>
      <c r="Q235" s="4"/>
      <c r="R235" s="4"/>
    </row>
    <row r="236" spans="1:18" ht="15.75" x14ac:dyDescent="0.25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4"/>
      <c r="L236" s="4"/>
      <c r="M236" s="4"/>
      <c r="N236" s="4"/>
      <c r="O236" s="4"/>
      <c r="P236" s="4"/>
      <c r="Q236" s="4"/>
      <c r="R236" s="4"/>
    </row>
    <row r="237" spans="1:18" ht="15.75" x14ac:dyDescent="0.25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4"/>
      <c r="L237" s="4"/>
      <c r="M237" s="4"/>
      <c r="N237" s="4"/>
      <c r="O237" s="4"/>
      <c r="P237" s="4"/>
      <c r="Q237" s="4"/>
      <c r="R237" s="4"/>
    </row>
    <row r="238" spans="1:18" ht="15.75" x14ac:dyDescent="0.25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4"/>
      <c r="L238" s="4"/>
      <c r="M238" s="4"/>
      <c r="N238" s="4"/>
      <c r="O238" s="4"/>
      <c r="P238" s="4"/>
      <c r="Q238" s="4"/>
      <c r="R238" s="4"/>
    </row>
    <row r="239" spans="1:18" ht="15.75" x14ac:dyDescent="0.25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4"/>
      <c r="L239" s="4"/>
      <c r="M239" s="4"/>
      <c r="N239" s="4"/>
      <c r="O239" s="4"/>
      <c r="P239" s="4"/>
      <c r="Q239" s="4"/>
      <c r="R239" s="4"/>
    </row>
    <row r="240" spans="1:18" ht="15.75" x14ac:dyDescent="0.25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4"/>
      <c r="L240" s="4"/>
      <c r="M240" s="4"/>
      <c r="N240" s="4"/>
      <c r="O240" s="4"/>
      <c r="P240" s="4"/>
      <c r="Q240" s="4"/>
      <c r="R240" s="4"/>
    </row>
    <row r="241" spans="1:18" ht="15.75" x14ac:dyDescent="0.25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4"/>
      <c r="L241" s="4"/>
      <c r="M241" s="4"/>
      <c r="N241" s="4"/>
      <c r="O241" s="4"/>
      <c r="P241" s="4"/>
      <c r="Q241" s="4"/>
      <c r="R241" s="4"/>
    </row>
    <row r="242" spans="1:18" ht="15.75" x14ac:dyDescent="0.25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4"/>
      <c r="L242" s="4"/>
      <c r="M242" s="4"/>
      <c r="N242" s="4"/>
      <c r="O242" s="4"/>
      <c r="P242" s="4"/>
      <c r="Q242" s="4"/>
      <c r="R242" s="4"/>
    </row>
    <row r="243" spans="1:18" ht="15.75" x14ac:dyDescent="0.25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4"/>
      <c r="L243" s="4"/>
      <c r="M243" s="4"/>
      <c r="N243" s="4"/>
      <c r="O243" s="4"/>
      <c r="P243" s="4"/>
      <c r="Q243" s="4"/>
      <c r="R243" s="4"/>
    </row>
    <row r="244" spans="1:18" ht="15.75" x14ac:dyDescent="0.25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4"/>
      <c r="L244" s="4"/>
      <c r="M244" s="4"/>
      <c r="N244" s="4"/>
      <c r="O244" s="4"/>
      <c r="P244" s="4"/>
      <c r="Q244" s="4"/>
      <c r="R244" s="4"/>
    </row>
    <row r="245" spans="1:18" ht="15.75" x14ac:dyDescent="0.25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4"/>
      <c r="L245" s="4"/>
      <c r="M245" s="4"/>
      <c r="N245" s="4"/>
      <c r="O245" s="4"/>
      <c r="P245" s="4"/>
      <c r="Q245" s="4"/>
      <c r="R245" s="4"/>
    </row>
    <row r="246" spans="1:18" ht="15.75" x14ac:dyDescent="0.25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4"/>
      <c r="L246" s="4"/>
      <c r="M246" s="4"/>
      <c r="N246" s="4"/>
      <c r="O246" s="4"/>
      <c r="P246" s="4"/>
      <c r="Q246" s="4"/>
      <c r="R246" s="4"/>
    </row>
    <row r="247" spans="1:18" ht="15.75" x14ac:dyDescent="0.25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4"/>
      <c r="L247" s="4"/>
      <c r="M247" s="4"/>
      <c r="N247" s="4"/>
      <c r="O247" s="4"/>
      <c r="P247" s="4"/>
      <c r="Q247" s="4"/>
      <c r="R247" s="4"/>
    </row>
    <row r="248" spans="1:18" ht="15.75" x14ac:dyDescent="0.25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4"/>
      <c r="L248" s="4"/>
      <c r="M248" s="4"/>
      <c r="N248" s="4"/>
      <c r="O248" s="4"/>
      <c r="P248" s="4"/>
      <c r="Q248" s="4"/>
      <c r="R248" s="4"/>
    </row>
    <row r="249" spans="1:18" ht="15.75" x14ac:dyDescent="0.25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4"/>
      <c r="L249" s="4"/>
      <c r="M249" s="4"/>
      <c r="N249" s="4"/>
      <c r="O249" s="4"/>
      <c r="P249" s="4"/>
      <c r="Q249" s="4"/>
      <c r="R249" s="4"/>
    </row>
    <row r="250" spans="1:18" ht="15.75" x14ac:dyDescent="0.25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4"/>
      <c r="L250" s="4"/>
      <c r="M250" s="4"/>
      <c r="N250" s="4"/>
      <c r="O250" s="4"/>
      <c r="P250" s="4"/>
      <c r="Q250" s="4"/>
      <c r="R250" s="4"/>
    </row>
    <row r="251" spans="1:18" ht="15.75" x14ac:dyDescent="0.25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4"/>
      <c r="L251" s="4"/>
      <c r="M251" s="4"/>
      <c r="N251" s="4"/>
      <c r="O251" s="4"/>
      <c r="P251" s="4"/>
      <c r="Q251" s="4"/>
      <c r="R251" s="4"/>
    </row>
    <row r="252" spans="1:18" ht="15.75" x14ac:dyDescent="0.25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4"/>
      <c r="L252" s="4"/>
      <c r="M252" s="4"/>
      <c r="N252" s="4"/>
      <c r="O252" s="4"/>
      <c r="P252" s="4"/>
      <c r="Q252" s="4"/>
      <c r="R252" s="4"/>
    </row>
    <row r="253" spans="1:18" ht="15.75" x14ac:dyDescent="0.25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4"/>
      <c r="L253" s="4"/>
      <c r="M253" s="4"/>
      <c r="N253" s="4"/>
      <c r="O253" s="4"/>
      <c r="P253" s="4"/>
      <c r="Q253" s="4"/>
      <c r="R253" s="4"/>
    </row>
    <row r="254" spans="1:18" ht="15.75" x14ac:dyDescent="0.25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4"/>
      <c r="L254" s="4"/>
      <c r="M254" s="4"/>
      <c r="N254" s="4"/>
      <c r="O254" s="4"/>
      <c r="P254" s="4"/>
      <c r="Q254" s="4"/>
      <c r="R254" s="4"/>
    </row>
    <row r="255" spans="1:18" ht="15.75" x14ac:dyDescent="0.25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4"/>
      <c r="L255" s="4"/>
      <c r="M255" s="4"/>
      <c r="N255" s="4"/>
      <c r="O255" s="4"/>
      <c r="P255" s="4"/>
      <c r="Q255" s="4"/>
      <c r="R255" s="4"/>
    </row>
    <row r="256" spans="1:18" ht="15.75" x14ac:dyDescent="0.25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4"/>
      <c r="L256" s="4"/>
      <c r="M256" s="4"/>
      <c r="N256" s="4"/>
      <c r="O256" s="4"/>
      <c r="P256" s="4"/>
      <c r="Q256" s="4"/>
      <c r="R256" s="4"/>
    </row>
    <row r="257" spans="1:18" ht="15.75" x14ac:dyDescent="0.25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4"/>
      <c r="L257" s="4"/>
      <c r="M257" s="4"/>
      <c r="N257" s="4"/>
      <c r="O257" s="4"/>
      <c r="P257" s="4"/>
      <c r="Q257" s="4"/>
      <c r="R257" s="4"/>
    </row>
    <row r="258" spans="1:18" ht="15.75" x14ac:dyDescent="0.25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4"/>
      <c r="L258" s="4"/>
      <c r="M258" s="4"/>
      <c r="N258" s="4"/>
      <c r="O258" s="4"/>
      <c r="P258" s="4"/>
      <c r="Q258" s="4"/>
      <c r="R258" s="4"/>
    </row>
    <row r="259" spans="1:18" ht="15.75" x14ac:dyDescent="0.25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4"/>
      <c r="L259" s="4"/>
      <c r="M259" s="4"/>
      <c r="N259" s="4"/>
      <c r="O259" s="4"/>
      <c r="P259" s="4"/>
      <c r="Q259" s="4"/>
      <c r="R259" s="4"/>
    </row>
    <row r="260" spans="1:18" ht="15.75" x14ac:dyDescent="0.25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4"/>
      <c r="L260" s="4"/>
      <c r="M260" s="4"/>
      <c r="N260" s="4"/>
      <c r="O260" s="4"/>
      <c r="P260" s="4"/>
      <c r="Q260" s="4"/>
      <c r="R260" s="4"/>
    </row>
    <row r="261" spans="1:18" ht="15.75" x14ac:dyDescent="0.25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4"/>
      <c r="L261" s="4"/>
      <c r="M261" s="4"/>
      <c r="N261" s="4"/>
      <c r="O261" s="4"/>
      <c r="P261" s="4"/>
      <c r="Q261" s="4"/>
      <c r="R261" s="4"/>
    </row>
    <row r="262" spans="1:18" ht="15.75" x14ac:dyDescent="0.25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4"/>
      <c r="L262" s="4"/>
      <c r="M262" s="4"/>
      <c r="N262" s="4"/>
      <c r="O262" s="4"/>
      <c r="P262" s="4"/>
      <c r="Q262" s="4"/>
      <c r="R262" s="4"/>
    </row>
    <row r="263" spans="1:18" ht="15.75" x14ac:dyDescent="0.25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4"/>
      <c r="L263" s="4"/>
      <c r="M263" s="4"/>
      <c r="N263" s="4"/>
      <c r="O263" s="4"/>
      <c r="P263" s="4"/>
      <c r="Q263" s="4"/>
      <c r="R263" s="4"/>
    </row>
    <row r="264" spans="1:18" ht="15.75" x14ac:dyDescent="0.25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4"/>
      <c r="L264" s="4"/>
      <c r="M264" s="4"/>
      <c r="N264" s="4"/>
      <c r="O264" s="4"/>
      <c r="P264" s="4"/>
      <c r="Q264" s="4"/>
      <c r="R264" s="4"/>
    </row>
    <row r="265" spans="1:18" ht="15.75" x14ac:dyDescent="0.25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4"/>
      <c r="L265" s="4"/>
      <c r="M265" s="4"/>
      <c r="N265" s="4"/>
      <c r="O265" s="4"/>
      <c r="P265" s="4"/>
      <c r="Q265" s="4"/>
      <c r="R265" s="4"/>
    </row>
    <row r="266" spans="1:18" ht="15.75" x14ac:dyDescent="0.25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4"/>
      <c r="L266" s="4"/>
      <c r="M266" s="4"/>
      <c r="N266" s="4"/>
      <c r="O266" s="4"/>
      <c r="P266" s="4"/>
      <c r="Q266" s="4"/>
      <c r="R266" s="4"/>
    </row>
    <row r="267" spans="1:18" ht="15.75" x14ac:dyDescent="0.25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4"/>
      <c r="L267" s="4"/>
      <c r="M267" s="4"/>
      <c r="N267" s="4"/>
      <c r="O267" s="4"/>
      <c r="P267" s="4"/>
      <c r="Q267" s="4"/>
      <c r="R267" s="4"/>
    </row>
    <row r="268" spans="1:18" ht="15.75" x14ac:dyDescent="0.25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4"/>
      <c r="L268" s="4"/>
      <c r="M268" s="4"/>
      <c r="N268" s="4"/>
      <c r="O268" s="4"/>
      <c r="P268" s="4"/>
      <c r="Q268" s="4"/>
      <c r="R268" s="4"/>
    </row>
    <row r="269" spans="1:18" ht="15.75" x14ac:dyDescent="0.25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4"/>
      <c r="L269" s="4"/>
      <c r="M269" s="4"/>
      <c r="N269" s="4"/>
      <c r="O269" s="4"/>
      <c r="P269" s="4"/>
      <c r="Q269" s="4"/>
      <c r="R269" s="4"/>
    </row>
    <row r="270" spans="1:18" ht="15.75" x14ac:dyDescent="0.25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4"/>
      <c r="L270" s="4"/>
      <c r="M270" s="4"/>
      <c r="N270" s="4"/>
      <c r="O270" s="4"/>
      <c r="P270" s="4"/>
      <c r="Q270" s="4"/>
      <c r="R270" s="4"/>
    </row>
    <row r="271" spans="1:18" ht="15.75" x14ac:dyDescent="0.25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4"/>
      <c r="L271" s="4"/>
      <c r="M271" s="4"/>
      <c r="N271" s="4"/>
      <c r="O271" s="4"/>
      <c r="P271" s="4"/>
      <c r="Q271" s="4"/>
      <c r="R271" s="4"/>
    </row>
    <row r="272" spans="1:18" ht="15.75" x14ac:dyDescent="0.25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4"/>
      <c r="L272" s="4"/>
      <c r="M272" s="4"/>
      <c r="N272" s="4"/>
      <c r="O272" s="4"/>
      <c r="P272" s="4"/>
      <c r="Q272" s="4"/>
      <c r="R272" s="4"/>
    </row>
    <row r="273" spans="1:18" ht="15.75" x14ac:dyDescent="0.25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4"/>
      <c r="L273" s="4"/>
      <c r="M273" s="4"/>
      <c r="N273" s="4"/>
      <c r="O273" s="4"/>
      <c r="P273" s="4"/>
      <c r="Q273" s="4"/>
      <c r="R273" s="4"/>
    </row>
    <row r="274" spans="1:18" ht="15.75" x14ac:dyDescent="0.25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4"/>
      <c r="L274" s="4"/>
      <c r="M274" s="4"/>
      <c r="N274" s="4"/>
      <c r="O274" s="4"/>
      <c r="P274" s="4"/>
      <c r="Q274" s="4"/>
      <c r="R274" s="4"/>
    </row>
    <row r="275" spans="1:18" ht="15.75" x14ac:dyDescent="0.25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4"/>
      <c r="L275" s="4"/>
      <c r="M275" s="4"/>
      <c r="N275" s="4"/>
      <c r="O275" s="4"/>
      <c r="P275" s="4"/>
      <c r="Q275" s="4"/>
      <c r="R275" s="4"/>
    </row>
    <row r="276" spans="1:18" ht="15.75" x14ac:dyDescent="0.25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4"/>
      <c r="L276" s="4"/>
      <c r="M276" s="4"/>
      <c r="N276" s="4"/>
      <c r="O276" s="4"/>
      <c r="P276" s="4"/>
      <c r="Q276" s="4"/>
      <c r="R276" s="4"/>
    </row>
    <row r="277" spans="1:18" ht="15.75" x14ac:dyDescent="0.25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4"/>
      <c r="L277" s="4"/>
      <c r="M277" s="4"/>
      <c r="N277" s="4"/>
      <c r="O277" s="4"/>
      <c r="P277" s="4"/>
      <c r="Q277" s="4"/>
      <c r="R277" s="4"/>
    </row>
    <row r="278" spans="1:18" ht="15.75" x14ac:dyDescent="0.25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4"/>
      <c r="L278" s="4"/>
      <c r="M278" s="4"/>
      <c r="N278" s="4"/>
      <c r="O278" s="4"/>
      <c r="P278" s="4"/>
      <c r="Q278" s="4"/>
      <c r="R278" s="4"/>
    </row>
    <row r="279" spans="1:18" ht="15.75" x14ac:dyDescent="0.25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4"/>
      <c r="L279" s="4"/>
      <c r="M279" s="4"/>
      <c r="N279" s="4"/>
      <c r="O279" s="4"/>
      <c r="P279" s="4"/>
      <c r="Q279" s="4"/>
      <c r="R279" s="4"/>
    </row>
    <row r="280" spans="1:18" ht="15.75" x14ac:dyDescent="0.25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4"/>
      <c r="L280" s="4"/>
      <c r="M280" s="4"/>
      <c r="N280" s="4"/>
      <c r="O280" s="4"/>
      <c r="P280" s="4"/>
      <c r="Q280" s="4"/>
      <c r="R280" s="4"/>
    </row>
    <row r="281" spans="1:18" ht="15.75" x14ac:dyDescent="0.25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4"/>
      <c r="L281" s="4"/>
      <c r="M281" s="4"/>
      <c r="N281" s="4"/>
      <c r="O281" s="4"/>
      <c r="P281" s="4"/>
      <c r="Q281" s="4"/>
      <c r="R281" s="4"/>
    </row>
    <row r="282" spans="1:18" ht="15.75" x14ac:dyDescent="0.25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4"/>
      <c r="L282" s="4"/>
      <c r="M282" s="4"/>
      <c r="N282" s="4"/>
      <c r="O282" s="4"/>
      <c r="P282" s="4"/>
      <c r="Q282" s="4"/>
      <c r="R282" s="4"/>
    </row>
    <row r="283" spans="1:18" ht="15.75" x14ac:dyDescent="0.25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4"/>
      <c r="L283" s="4"/>
      <c r="M283" s="4"/>
      <c r="N283" s="4"/>
      <c r="O283" s="4"/>
      <c r="P283" s="4"/>
      <c r="Q283" s="4"/>
      <c r="R283" s="4"/>
    </row>
    <row r="284" spans="1:18" ht="15.75" x14ac:dyDescent="0.25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4"/>
      <c r="L284" s="4"/>
      <c r="M284" s="4"/>
      <c r="N284" s="4"/>
      <c r="O284" s="4"/>
      <c r="P284" s="4"/>
      <c r="Q284" s="4"/>
      <c r="R284" s="4"/>
    </row>
    <row r="285" spans="1:18" ht="15.75" x14ac:dyDescent="0.25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4"/>
      <c r="L285" s="4"/>
      <c r="M285" s="4"/>
      <c r="N285" s="4"/>
      <c r="O285" s="4"/>
      <c r="P285" s="4"/>
      <c r="Q285" s="4"/>
      <c r="R285" s="4"/>
    </row>
    <row r="286" spans="1:18" ht="15.75" x14ac:dyDescent="0.25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4"/>
      <c r="L286" s="4"/>
      <c r="M286" s="4"/>
      <c r="N286" s="4"/>
      <c r="O286" s="4"/>
      <c r="P286" s="4"/>
      <c r="Q286" s="4"/>
      <c r="R286" s="4"/>
    </row>
    <row r="287" spans="1:18" ht="15.75" x14ac:dyDescent="0.25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4"/>
      <c r="L287" s="4"/>
      <c r="M287" s="4"/>
      <c r="N287" s="4"/>
      <c r="O287" s="4"/>
      <c r="P287" s="4"/>
      <c r="Q287" s="4"/>
      <c r="R287" s="4"/>
    </row>
    <row r="288" spans="1:18" ht="15.75" x14ac:dyDescent="0.25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4"/>
      <c r="L288" s="4"/>
      <c r="M288" s="4"/>
      <c r="N288" s="4"/>
      <c r="O288" s="4"/>
      <c r="P288" s="4"/>
      <c r="Q288" s="4"/>
      <c r="R288" s="4"/>
    </row>
    <row r="289" spans="1:18" ht="15.75" x14ac:dyDescent="0.25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4"/>
      <c r="L289" s="4"/>
      <c r="M289" s="4"/>
      <c r="N289" s="4"/>
      <c r="O289" s="4"/>
      <c r="P289" s="4"/>
      <c r="Q289" s="4"/>
      <c r="R289" s="4"/>
    </row>
    <row r="290" spans="1:18" ht="15.75" x14ac:dyDescent="0.25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4"/>
      <c r="L290" s="4"/>
      <c r="M290" s="4"/>
      <c r="N290" s="4"/>
      <c r="O290" s="4"/>
      <c r="P290" s="4"/>
      <c r="Q290" s="4"/>
      <c r="R290" s="4"/>
    </row>
    <row r="291" spans="1:18" ht="15.75" x14ac:dyDescent="0.25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4"/>
      <c r="L291" s="4"/>
      <c r="M291" s="4"/>
      <c r="N291" s="4"/>
      <c r="O291" s="4"/>
      <c r="P291" s="4"/>
      <c r="Q291" s="4"/>
      <c r="R291" s="4"/>
    </row>
    <row r="292" spans="1:18" ht="15.75" x14ac:dyDescent="0.25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4"/>
      <c r="L292" s="4"/>
      <c r="M292" s="4"/>
      <c r="N292" s="4"/>
      <c r="O292" s="4"/>
      <c r="P292" s="4"/>
      <c r="Q292" s="4"/>
      <c r="R292" s="4"/>
    </row>
    <row r="293" spans="1:18" ht="15.75" x14ac:dyDescent="0.25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4"/>
      <c r="L293" s="4"/>
      <c r="M293" s="4"/>
      <c r="N293" s="4"/>
      <c r="O293" s="4"/>
      <c r="P293" s="4"/>
      <c r="Q293" s="4"/>
      <c r="R293" s="4"/>
    </row>
    <row r="294" spans="1:18" ht="15.75" x14ac:dyDescent="0.25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4"/>
      <c r="L294" s="4"/>
      <c r="M294" s="4"/>
      <c r="N294" s="4"/>
      <c r="O294" s="4"/>
      <c r="P294" s="4"/>
      <c r="Q294" s="4"/>
      <c r="R294" s="4"/>
    </row>
    <row r="295" spans="1:18" ht="15.75" x14ac:dyDescent="0.25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4"/>
      <c r="L295" s="4"/>
      <c r="M295" s="4"/>
      <c r="N295" s="4"/>
      <c r="O295" s="4"/>
      <c r="P295" s="4"/>
      <c r="Q295" s="4"/>
      <c r="R295" s="4"/>
    </row>
    <row r="296" spans="1:18" ht="15.75" x14ac:dyDescent="0.25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4"/>
      <c r="L296" s="4"/>
      <c r="M296" s="4"/>
      <c r="N296" s="4"/>
      <c r="O296" s="4"/>
      <c r="P296" s="4"/>
      <c r="Q296" s="4"/>
      <c r="R296" s="4"/>
    </row>
    <row r="297" spans="1:18" ht="15.75" x14ac:dyDescent="0.25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4"/>
      <c r="L297" s="4"/>
      <c r="M297" s="4"/>
      <c r="N297" s="4"/>
      <c r="O297" s="4"/>
      <c r="P297" s="4"/>
      <c r="Q297" s="4"/>
      <c r="R297" s="4"/>
    </row>
    <row r="298" spans="1:18" ht="15.75" x14ac:dyDescent="0.25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4"/>
      <c r="L298" s="4"/>
      <c r="M298" s="4"/>
      <c r="N298" s="4"/>
      <c r="O298" s="4"/>
      <c r="P298" s="4"/>
      <c r="Q298" s="4"/>
      <c r="R298" s="4"/>
    </row>
    <row r="299" spans="1:18" ht="15.75" x14ac:dyDescent="0.25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4"/>
      <c r="L299" s="4"/>
      <c r="M299" s="4"/>
      <c r="N299" s="4"/>
      <c r="O299" s="4"/>
      <c r="P299" s="4"/>
      <c r="Q299" s="4"/>
      <c r="R299" s="4"/>
    </row>
    <row r="300" spans="1:18" ht="15.75" x14ac:dyDescent="0.25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4"/>
      <c r="L300" s="4"/>
      <c r="M300" s="4"/>
      <c r="N300" s="4"/>
      <c r="O300" s="4"/>
      <c r="P300" s="4"/>
      <c r="Q300" s="4"/>
      <c r="R300" s="4"/>
    </row>
    <row r="301" spans="1:18" ht="15.75" x14ac:dyDescent="0.25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4"/>
      <c r="L301" s="4"/>
      <c r="M301" s="4"/>
      <c r="N301" s="4"/>
      <c r="O301" s="4"/>
      <c r="P301" s="4"/>
      <c r="Q301" s="4"/>
      <c r="R301" s="4"/>
    </row>
    <row r="302" spans="1:18" ht="15.75" x14ac:dyDescent="0.25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4"/>
      <c r="L302" s="4"/>
      <c r="M302" s="4"/>
      <c r="N302" s="4"/>
      <c r="O302" s="4"/>
      <c r="P302" s="4"/>
      <c r="Q302" s="4"/>
      <c r="R302" s="4"/>
    </row>
    <row r="303" spans="1:18" ht="15.75" x14ac:dyDescent="0.25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4"/>
      <c r="L303" s="4"/>
      <c r="M303" s="4"/>
      <c r="N303" s="4"/>
      <c r="O303" s="4"/>
      <c r="P303" s="4"/>
      <c r="Q303" s="4"/>
      <c r="R303" s="4"/>
    </row>
    <row r="304" spans="1:18" ht="15.75" x14ac:dyDescent="0.25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4"/>
      <c r="L304" s="4"/>
      <c r="M304" s="4"/>
      <c r="N304" s="4"/>
      <c r="O304" s="4"/>
      <c r="P304" s="4"/>
      <c r="Q304" s="4"/>
      <c r="R304" s="4"/>
    </row>
    <row r="305" spans="1:18" ht="15.75" x14ac:dyDescent="0.25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4"/>
      <c r="L305" s="4"/>
      <c r="M305" s="4"/>
      <c r="N305" s="4"/>
      <c r="O305" s="4"/>
      <c r="P305" s="4"/>
      <c r="Q305" s="4"/>
      <c r="R305" s="4"/>
    </row>
    <row r="306" spans="1:18" ht="15.75" x14ac:dyDescent="0.25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4"/>
      <c r="L306" s="4"/>
      <c r="M306" s="4"/>
      <c r="N306" s="4"/>
      <c r="O306" s="4"/>
      <c r="P306" s="4"/>
      <c r="Q306" s="4"/>
      <c r="R306" s="4"/>
    </row>
    <row r="307" spans="1:18" ht="15.75" x14ac:dyDescent="0.25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4"/>
      <c r="L307" s="4"/>
      <c r="M307" s="4"/>
      <c r="N307" s="4"/>
      <c r="O307" s="4"/>
      <c r="P307" s="4"/>
      <c r="Q307" s="4"/>
      <c r="R307" s="4"/>
    </row>
    <row r="308" spans="1:18" ht="15.75" x14ac:dyDescent="0.25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4"/>
      <c r="L308" s="4"/>
      <c r="M308" s="4"/>
      <c r="N308" s="4"/>
      <c r="O308" s="4"/>
      <c r="P308" s="4"/>
      <c r="Q308" s="4"/>
      <c r="R308" s="4"/>
    </row>
    <row r="309" spans="1:18" ht="15.75" x14ac:dyDescent="0.25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4"/>
      <c r="L309" s="4"/>
      <c r="M309" s="4"/>
      <c r="N309" s="4"/>
      <c r="O309" s="4"/>
      <c r="P309" s="4"/>
      <c r="Q309" s="4"/>
      <c r="R309" s="4"/>
    </row>
    <row r="310" spans="1:18" ht="15.75" x14ac:dyDescent="0.25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4"/>
      <c r="L310" s="4"/>
      <c r="M310" s="4"/>
      <c r="N310" s="4"/>
      <c r="O310" s="4"/>
      <c r="P310" s="4"/>
      <c r="Q310" s="4"/>
      <c r="R310" s="4"/>
    </row>
    <row r="311" spans="1:18" ht="15.75" x14ac:dyDescent="0.25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4"/>
      <c r="L311" s="4"/>
      <c r="M311" s="4"/>
      <c r="N311" s="4"/>
      <c r="O311" s="4"/>
      <c r="P311" s="4"/>
      <c r="Q311" s="4"/>
      <c r="R311" s="4"/>
    </row>
    <row r="312" spans="1:18" ht="15.75" x14ac:dyDescent="0.25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4"/>
      <c r="L312" s="4"/>
      <c r="M312" s="4"/>
      <c r="N312" s="4"/>
      <c r="O312" s="4"/>
      <c r="P312" s="4"/>
      <c r="Q312" s="4"/>
      <c r="R312" s="4"/>
    </row>
    <row r="313" spans="1:18" ht="15.75" x14ac:dyDescent="0.25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4"/>
      <c r="L313" s="4"/>
      <c r="M313" s="4"/>
      <c r="N313" s="4"/>
      <c r="O313" s="4"/>
      <c r="P313" s="4"/>
      <c r="Q313" s="4"/>
      <c r="R313" s="4"/>
    </row>
    <row r="314" spans="1:18" ht="15.75" x14ac:dyDescent="0.25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4"/>
      <c r="L314" s="4"/>
      <c r="M314" s="4"/>
      <c r="N314" s="4"/>
      <c r="O314" s="4"/>
      <c r="P314" s="4"/>
      <c r="Q314" s="4"/>
      <c r="R314" s="4"/>
    </row>
    <row r="315" spans="1:18" ht="15.75" x14ac:dyDescent="0.25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4"/>
      <c r="L315" s="4"/>
      <c r="M315" s="4"/>
      <c r="N315" s="4"/>
      <c r="O315" s="4"/>
      <c r="P315" s="4"/>
      <c r="Q315" s="4"/>
      <c r="R315" s="4"/>
    </row>
    <row r="316" spans="1:18" ht="15.75" x14ac:dyDescent="0.25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4"/>
      <c r="L316" s="4"/>
      <c r="M316" s="4"/>
      <c r="N316" s="4"/>
      <c r="O316" s="4"/>
      <c r="P316" s="4"/>
      <c r="Q316" s="4"/>
      <c r="R316" s="4"/>
    </row>
    <row r="317" spans="1:18" ht="15.75" x14ac:dyDescent="0.25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4"/>
      <c r="L317" s="4"/>
      <c r="M317" s="4"/>
      <c r="N317" s="4"/>
      <c r="O317" s="4"/>
      <c r="P317" s="4"/>
      <c r="Q317" s="4"/>
      <c r="R317" s="4"/>
    </row>
    <row r="318" spans="1:18" ht="15.75" x14ac:dyDescent="0.25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4"/>
      <c r="L318" s="4"/>
      <c r="M318" s="4"/>
      <c r="N318" s="4"/>
      <c r="O318" s="4"/>
      <c r="P318" s="4"/>
      <c r="Q318" s="4"/>
      <c r="R318" s="4"/>
    </row>
    <row r="319" spans="1:18" ht="15.75" x14ac:dyDescent="0.25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4"/>
      <c r="L319" s="4"/>
      <c r="M319" s="4"/>
      <c r="N319" s="4"/>
      <c r="O319" s="4"/>
      <c r="P319" s="4"/>
      <c r="Q319" s="4"/>
      <c r="R319" s="4"/>
    </row>
    <row r="320" spans="1:18" ht="15.75" x14ac:dyDescent="0.25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4"/>
      <c r="L320" s="4"/>
      <c r="M320" s="4"/>
      <c r="N320" s="4"/>
      <c r="O320" s="4"/>
      <c r="P320" s="4"/>
      <c r="Q320" s="4"/>
      <c r="R320" s="4"/>
    </row>
    <row r="321" spans="1:18" ht="15.75" x14ac:dyDescent="0.25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4"/>
      <c r="L321" s="4"/>
      <c r="M321" s="4"/>
      <c r="N321" s="4"/>
      <c r="O321" s="4"/>
      <c r="P321" s="4"/>
      <c r="Q321" s="4"/>
      <c r="R321" s="4"/>
    </row>
    <row r="322" spans="1:18" ht="15.75" x14ac:dyDescent="0.25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4"/>
      <c r="L322" s="4"/>
      <c r="M322" s="4"/>
      <c r="N322" s="4"/>
      <c r="O322" s="4"/>
      <c r="P322" s="4"/>
      <c r="Q322" s="4"/>
      <c r="R322" s="4"/>
    </row>
    <row r="323" spans="1:18" ht="15.75" x14ac:dyDescent="0.25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4"/>
      <c r="L323" s="4"/>
      <c r="M323" s="4"/>
      <c r="N323" s="4"/>
      <c r="O323" s="4"/>
      <c r="P323" s="4"/>
      <c r="Q323" s="4"/>
      <c r="R323" s="4"/>
    </row>
    <row r="324" spans="1:18" ht="15.75" x14ac:dyDescent="0.25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4"/>
      <c r="L324" s="4"/>
      <c r="M324" s="4"/>
      <c r="N324" s="4"/>
      <c r="O324" s="4"/>
      <c r="P324" s="4"/>
      <c r="Q324" s="4"/>
      <c r="R324" s="4"/>
    </row>
    <row r="325" spans="1:18" ht="15.75" x14ac:dyDescent="0.25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4"/>
      <c r="L325" s="4"/>
      <c r="M325" s="4"/>
      <c r="N325" s="4"/>
      <c r="O325" s="4"/>
      <c r="P325" s="4"/>
      <c r="Q325" s="4"/>
      <c r="R325" s="4"/>
    </row>
    <row r="326" spans="1:18" ht="15.75" x14ac:dyDescent="0.25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4"/>
      <c r="L326" s="4"/>
      <c r="M326" s="4"/>
      <c r="N326" s="4"/>
      <c r="O326" s="4"/>
      <c r="P326" s="4"/>
      <c r="Q326" s="4"/>
      <c r="R326" s="4"/>
    </row>
    <row r="327" spans="1:18" ht="15.75" x14ac:dyDescent="0.25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4"/>
      <c r="L327" s="4"/>
      <c r="M327" s="4"/>
      <c r="N327" s="4"/>
      <c r="O327" s="4"/>
      <c r="P327" s="4"/>
      <c r="Q327" s="4"/>
      <c r="R327" s="4"/>
    </row>
    <row r="328" spans="1:18" ht="15.75" x14ac:dyDescent="0.25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4"/>
      <c r="L328" s="4"/>
      <c r="M328" s="4"/>
      <c r="N328" s="4"/>
      <c r="O328" s="4"/>
      <c r="P328" s="4"/>
      <c r="Q328" s="4"/>
      <c r="R328" s="4"/>
    </row>
    <row r="329" spans="1:18" ht="15.75" x14ac:dyDescent="0.25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4"/>
      <c r="L329" s="4"/>
      <c r="M329" s="4"/>
      <c r="N329" s="4"/>
      <c r="O329" s="4"/>
      <c r="P329" s="4"/>
      <c r="Q329" s="4"/>
      <c r="R329" s="4"/>
    </row>
    <row r="330" spans="1:18" ht="15.75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4"/>
      <c r="L330" s="4"/>
      <c r="M330" s="4"/>
      <c r="N330" s="4"/>
      <c r="O330" s="4"/>
      <c r="P330" s="4"/>
      <c r="Q330" s="4"/>
      <c r="R330" s="4"/>
    </row>
    <row r="331" spans="1:18" ht="15.75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4"/>
      <c r="L331" s="4"/>
      <c r="M331" s="4"/>
      <c r="N331" s="4"/>
      <c r="O331" s="4"/>
      <c r="P331" s="4"/>
      <c r="Q331" s="4"/>
      <c r="R331" s="4"/>
    </row>
    <row r="332" spans="1:18" ht="15.75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4"/>
      <c r="L332" s="4"/>
      <c r="M332" s="4"/>
      <c r="N332" s="4"/>
      <c r="O332" s="4"/>
      <c r="P332" s="4"/>
      <c r="Q332" s="4"/>
      <c r="R332" s="4"/>
    </row>
    <row r="333" spans="1:18" ht="15.75" x14ac:dyDescent="0.25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4"/>
      <c r="L333" s="4"/>
      <c r="M333" s="4"/>
      <c r="N333" s="4"/>
      <c r="O333" s="4"/>
      <c r="P333" s="4"/>
      <c r="Q333" s="4"/>
      <c r="R333" s="4"/>
    </row>
    <row r="334" spans="1:18" ht="15.75" x14ac:dyDescent="0.25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4"/>
      <c r="L334" s="4"/>
      <c r="M334" s="4"/>
      <c r="N334" s="4"/>
      <c r="O334" s="4"/>
      <c r="P334" s="4"/>
      <c r="Q334" s="4"/>
      <c r="R334" s="4"/>
    </row>
    <row r="335" spans="1:18" ht="15.75" x14ac:dyDescent="0.25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4"/>
      <c r="L335" s="4"/>
      <c r="M335" s="4"/>
      <c r="N335" s="4"/>
      <c r="O335" s="4"/>
      <c r="P335" s="4"/>
      <c r="Q335" s="4"/>
      <c r="R335" s="4"/>
    </row>
    <row r="336" spans="1:18" ht="15.75" x14ac:dyDescent="0.25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4"/>
      <c r="L336" s="4"/>
      <c r="M336" s="4"/>
      <c r="N336" s="4"/>
      <c r="O336" s="4"/>
      <c r="P336" s="4"/>
      <c r="Q336" s="4"/>
      <c r="R336" s="4"/>
    </row>
    <row r="337" spans="1:18" ht="15.75" x14ac:dyDescent="0.25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4"/>
      <c r="L337" s="4"/>
      <c r="M337" s="4"/>
      <c r="N337" s="4"/>
      <c r="O337" s="4"/>
      <c r="P337" s="4"/>
      <c r="Q337" s="4"/>
      <c r="R337" s="4"/>
    </row>
    <row r="338" spans="1:18" ht="15.75" x14ac:dyDescent="0.25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4"/>
      <c r="L338" s="4"/>
      <c r="M338" s="4"/>
      <c r="N338" s="4"/>
      <c r="O338" s="4"/>
      <c r="P338" s="4"/>
      <c r="Q338" s="4"/>
      <c r="R338" s="4"/>
    </row>
    <row r="339" spans="1:18" ht="15.75" x14ac:dyDescent="0.25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4"/>
      <c r="L339" s="4"/>
      <c r="M339" s="4"/>
      <c r="N339" s="4"/>
      <c r="O339" s="4"/>
      <c r="P339" s="4"/>
      <c r="Q339" s="4"/>
      <c r="R339" s="4"/>
    </row>
    <row r="340" spans="1:18" ht="15.75" x14ac:dyDescent="0.25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4"/>
      <c r="L340" s="4"/>
      <c r="M340" s="4"/>
      <c r="N340" s="4"/>
      <c r="O340" s="4"/>
      <c r="P340" s="4"/>
      <c r="Q340" s="4"/>
      <c r="R340" s="4"/>
    </row>
    <row r="341" spans="1:18" ht="15.75" x14ac:dyDescent="0.25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4"/>
      <c r="L341" s="4"/>
      <c r="M341" s="4"/>
      <c r="N341" s="4"/>
      <c r="O341" s="4"/>
      <c r="P341" s="4"/>
      <c r="Q341" s="4"/>
      <c r="R341" s="4"/>
    </row>
    <row r="342" spans="1:18" ht="15.75" x14ac:dyDescent="0.25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4"/>
      <c r="L342" s="4"/>
      <c r="M342" s="4"/>
      <c r="N342" s="4"/>
      <c r="O342" s="4"/>
      <c r="P342" s="4"/>
      <c r="Q342" s="4"/>
      <c r="R342" s="4"/>
    </row>
    <row r="343" spans="1:18" ht="15.75" x14ac:dyDescent="0.25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4"/>
      <c r="L343" s="4"/>
      <c r="M343" s="4"/>
      <c r="N343" s="4"/>
      <c r="O343" s="4"/>
      <c r="P343" s="4"/>
      <c r="Q343" s="4"/>
      <c r="R343" s="4"/>
    </row>
    <row r="344" spans="1:18" ht="15.75" x14ac:dyDescent="0.25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4"/>
      <c r="L344" s="4"/>
      <c r="M344" s="4"/>
      <c r="N344" s="4"/>
      <c r="O344" s="4"/>
      <c r="P344" s="4"/>
      <c r="Q344" s="4"/>
      <c r="R344" s="4"/>
    </row>
    <row r="345" spans="1:18" ht="15.75" x14ac:dyDescent="0.25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4"/>
      <c r="L345" s="4"/>
      <c r="M345" s="4"/>
      <c r="N345" s="4"/>
      <c r="O345" s="4"/>
      <c r="P345" s="4"/>
      <c r="Q345" s="4"/>
      <c r="R345" s="4"/>
    </row>
    <row r="346" spans="1:18" ht="15.75" x14ac:dyDescent="0.25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4"/>
      <c r="L346" s="4"/>
      <c r="M346" s="4"/>
      <c r="N346" s="4"/>
      <c r="O346" s="4"/>
      <c r="P346" s="4"/>
      <c r="Q346" s="4"/>
      <c r="R346" s="4"/>
    </row>
    <row r="347" spans="1:18" ht="15.75" x14ac:dyDescent="0.25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4"/>
      <c r="L347" s="4"/>
      <c r="M347" s="4"/>
      <c r="N347" s="4"/>
      <c r="O347" s="4"/>
      <c r="P347" s="4"/>
      <c r="Q347" s="4"/>
      <c r="R347" s="4"/>
    </row>
    <row r="348" spans="1:18" ht="15.75" x14ac:dyDescent="0.25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4"/>
      <c r="L348" s="4"/>
      <c r="M348" s="4"/>
      <c r="N348" s="4"/>
      <c r="O348" s="4"/>
      <c r="P348" s="4"/>
      <c r="Q348" s="4"/>
      <c r="R348" s="4"/>
    </row>
    <row r="349" spans="1:18" ht="15.75" x14ac:dyDescent="0.25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4"/>
      <c r="L349" s="4"/>
      <c r="M349" s="4"/>
      <c r="N349" s="4"/>
      <c r="O349" s="4"/>
      <c r="P349" s="4"/>
      <c r="Q349" s="4"/>
      <c r="R349" s="4"/>
    </row>
    <row r="350" spans="1:18" ht="15.75" x14ac:dyDescent="0.25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4"/>
      <c r="L350" s="4"/>
      <c r="M350" s="4"/>
      <c r="N350" s="4"/>
      <c r="O350" s="4"/>
      <c r="P350" s="4"/>
      <c r="Q350" s="4"/>
      <c r="R350" s="4"/>
    </row>
    <row r="351" spans="1:18" ht="15.75" x14ac:dyDescent="0.25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4"/>
      <c r="L351" s="4"/>
      <c r="M351" s="4"/>
      <c r="N351" s="4"/>
      <c r="O351" s="4"/>
      <c r="P351" s="4"/>
      <c r="Q351" s="4"/>
      <c r="R351" s="4"/>
    </row>
    <row r="352" spans="1:18" ht="15.75" x14ac:dyDescent="0.25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4"/>
      <c r="L352" s="4"/>
      <c r="M352" s="4"/>
      <c r="N352" s="4"/>
      <c r="O352" s="4"/>
      <c r="P352" s="4"/>
      <c r="Q352" s="4"/>
      <c r="R352" s="4"/>
    </row>
    <row r="353" spans="1:18" ht="15.75" x14ac:dyDescent="0.25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4"/>
      <c r="L353" s="4"/>
      <c r="M353" s="4"/>
      <c r="N353" s="4"/>
      <c r="O353" s="4"/>
      <c r="P353" s="4"/>
      <c r="Q353" s="4"/>
      <c r="R353" s="4"/>
    </row>
    <row r="354" spans="1:18" ht="15.75" x14ac:dyDescent="0.25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4"/>
      <c r="L354" s="4"/>
      <c r="M354" s="4"/>
      <c r="N354" s="4"/>
      <c r="O354" s="4"/>
      <c r="P354" s="4"/>
      <c r="Q354" s="4"/>
      <c r="R354" s="4"/>
    </row>
    <row r="355" spans="1:18" ht="15.75" x14ac:dyDescent="0.25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4"/>
      <c r="L355" s="4"/>
      <c r="M355" s="4"/>
      <c r="N355" s="4"/>
      <c r="O355" s="4"/>
      <c r="P355" s="4"/>
      <c r="Q355" s="4"/>
      <c r="R355" s="4"/>
    </row>
    <row r="356" spans="1:18" ht="15.75" x14ac:dyDescent="0.25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4"/>
      <c r="L356" s="4"/>
      <c r="M356" s="4"/>
      <c r="N356" s="4"/>
      <c r="O356" s="4"/>
      <c r="P356" s="4"/>
      <c r="Q356" s="4"/>
      <c r="R356" s="4"/>
    </row>
    <row r="357" spans="1:18" ht="15.75" x14ac:dyDescent="0.25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4"/>
      <c r="L357" s="4"/>
      <c r="M357" s="4"/>
      <c r="N357" s="4"/>
      <c r="O357" s="4"/>
      <c r="P357" s="4"/>
      <c r="Q357" s="4"/>
      <c r="R357" s="4"/>
    </row>
    <row r="358" spans="1:18" ht="15.75" x14ac:dyDescent="0.25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4"/>
      <c r="L358" s="4"/>
      <c r="M358" s="4"/>
      <c r="N358" s="4"/>
      <c r="O358" s="4"/>
      <c r="P358" s="4"/>
      <c r="Q358" s="4"/>
      <c r="R358" s="4"/>
    </row>
    <row r="359" spans="1:18" ht="15.75" x14ac:dyDescent="0.25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4"/>
      <c r="L359" s="4"/>
      <c r="M359" s="4"/>
      <c r="N359" s="4"/>
      <c r="O359" s="4"/>
      <c r="P359" s="4"/>
      <c r="Q359" s="4"/>
      <c r="R359" s="4"/>
    </row>
    <row r="360" spans="1:18" ht="15.75" x14ac:dyDescent="0.25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4"/>
      <c r="L360" s="4"/>
      <c r="M360" s="4"/>
      <c r="N360" s="4"/>
      <c r="O360" s="4"/>
      <c r="P360" s="4"/>
      <c r="Q360" s="4"/>
      <c r="R360" s="4"/>
    </row>
    <row r="361" spans="1:18" ht="15.75" x14ac:dyDescent="0.25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4"/>
      <c r="L361" s="4"/>
      <c r="M361" s="4"/>
      <c r="N361" s="4"/>
      <c r="O361" s="4"/>
      <c r="P361" s="4"/>
      <c r="Q361" s="4"/>
      <c r="R361" s="4"/>
    </row>
    <row r="362" spans="1:18" ht="15.75" x14ac:dyDescent="0.25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4"/>
      <c r="L362" s="4"/>
      <c r="M362" s="4"/>
      <c r="N362" s="4"/>
      <c r="O362" s="4"/>
      <c r="P362" s="4"/>
      <c r="Q362" s="4"/>
      <c r="R362" s="4"/>
    </row>
    <row r="363" spans="1:18" ht="15.75" x14ac:dyDescent="0.25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4"/>
      <c r="L363" s="4"/>
      <c r="M363" s="4"/>
      <c r="N363" s="4"/>
      <c r="O363" s="4"/>
      <c r="P363" s="4"/>
      <c r="Q363" s="4"/>
      <c r="R363" s="4"/>
    </row>
    <row r="364" spans="1:18" ht="15.75" x14ac:dyDescent="0.25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4"/>
      <c r="L364" s="4"/>
      <c r="M364" s="4"/>
      <c r="N364" s="4"/>
      <c r="O364" s="4"/>
      <c r="P364" s="4"/>
      <c r="Q364" s="4"/>
      <c r="R364" s="4"/>
    </row>
    <row r="365" spans="1:18" ht="15.75" x14ac:dyDescent="0.25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4"/>
      <c r="L365" s="4"/>
      <c r="M365" s="4"/>
      <c r="N365" s="4"/>
      <c r="O365" s="4"/>
      <c r="P365" s="4"/>
      <c r="Q365" s="4"/>
      <c r="R365" s="4"/>
    </row>
    <row r="366" spans="1:18" ht="15.75" x14ac:dyDescent="0.25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4"/>
      <c r="L366" s="4"/>
      <c r="M366" s="4"/>
      <c r="N366" s="4"/>
      <c r="O366" s="4"/>
      <c r="P366" s="4"/>
      <c r="Q366" s="4"/>
      <c r="R366" s="4"/>
    </row>
    <row r="367" spans="1:18" ht="15.75" x14ac:dyDescent="0.25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4"/>
      <c r="L367" s="4"/>
      <c r="M367" s="4"/>
      <c r="N367" s="4"/>
      <c r="O367" s="4"/>
      <c r="P367" s="4"/>
      <c r="Q367" s="4"/>
      <c r="R367" s="4"/>
    </row>
    <row r="368" spans="1:18" ht="15.75" x14ac:dyDescent="0.25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4"/>
      <c r="L368" s="4"/>
      <c r="M368" s="4"/>
      <c r="N368" s="4"/>
      <c r="O368" s="4"/>
      <c r="P368" s="4"/>
      <c r="Q368" s="4"/>
      <c r="R368" s="4"/>
    </row>
    <row r="369" spans="1:18" ht="15.75" x14ac:dyDescent="0.25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4"/>
      <c r="L369" s="4"/>
      <c r="M369" s="4"/>
      <c r="N369" s="4"/>
      <c r="O369" s="4"/>
      <c r="P369" s="4"/>
      <c r="Q369" s="4"/>
      <c r="R369" s="4"/>
    </row>
    <row r="370" spans="1:18" ht="15.75" x14ac:dyDescent="0.25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4"/>
      <c r="L370" s="4"/>
      <c r="M370" s="4"/>
      <c r="N370" s="4"/>
      <c r="O370" s="4"/>
      <c r="P370" s="4"/>
      <c r="Q370" s="4"/>
      <c r="R370" s="4"/>
    </row>
    <row r="371" spans="1:18" ht="15.75" x14ac:dyDescent="0.25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4"/>
      <c r="L371" s="4"/>
      <c r="M371" s="4"/>
      <c r="N371" s="4"/>
      <c r="O371" s="4"/>
      <c r="P371" s="4"/>
      <c r="Q371" s="4"/>
      <c r="R371" s="4"/>
    </row>
    <row r="372" spans="1:18" ht="15.75" x14ac:dyDescent="0.25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4"/>
      <c r="L372" s="4"/>
      <c r="M372" s="4"/>
      <c r="N372" s="4"/>
      <c r="O372" s="4"/>
      <c r="P372" s="4"/>
      <c r="Q372" s="4"/>
      <c r="R372" s="4"/>
    </row>
    <row r="373" spans="1:18" ht="15.75" x14ac:dyDescent="0.25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4"/>
      <c r="L373" s="4"/>
      <c r="M373" s="4"/>
      <c r="N373" s="4"/>
      <c r="O373" s="4"/>
      <c r="P373" s="4"/>
      <c r="Q373" s="4"/>
      <c r="R373" s="4"/>
    </row>
    <row r="374" spans="1:18" ht="15.75" x14ac:dyDescent="0.25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4"/>
      <c r="L374" s="4"/>
      <c r="M374" s="4"/>
      <c r="N374" s="4"/>
      <c r="O374" s="4"/>
      <c r="P374" s="4"/>
      <c r="Q374" s="4"/>
      <c r="R374" s="4"/>
    </row>
    <row r="375" spans="1:18" ht="15.75" x14ac:dyDescent="0.25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4"/>
      <c r="L375" s="4"/>
      <c r="M375" s="4"/>
      <c r="N375" s="4"/>
      <c r="O375" s="4"/>
      <c r="P375" s="4"/>
      <c r="Q375" s="4"/>
      <c r="R375" s="4"/>
    </row>
    <row r="376" spans="1:18" ht="15.75" x14ac:dyDescent="0.25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4"/>
      <c r="L376" s="4"/>
      <c r="M376" s="4"/>
      <c r="N376" s="4"/>
      <c r="O376" s="4"/>
      <c r="P376" s="4"/>
      <c r="Q376" s="4"/>
      <c r="R376" s="4"/>
    </row>
    <row r="377" spans="1:18" ht="15.75" x14ac:dyDescent="0.25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4"/>
      <c r="L377" s="4"/>
      <c r="M377" s="4"/>
      <c r="N377" s="4"/>
      <c r="O377" s="4"/>
      <c r="P377" s="4"/>
      <c r="Q377" s="4"/>
      <c r="R377" s="4"/>
    </row>
    <row r="378" spans="1:18" ht="15.75" x14ac:dyDescent="0.25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4"/>
      <c r="L378" s="4"/>
      <c r="M378" s="4"/>
      <c r="N378" s="4"/>
      <c r="O378" s="4"/>
      <c r="P378" s="4"/>
      <c r="Q378" s="4"/>
      <c r="R378" s="4"/>
    </row>
    <row r="379" spans="1:18" ht="15.75" x14ac:dyDescent="0.25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4"/>
      <c r="L379" s="4"/>
      <c r="M379" s="4"/>
      <c r="N379" s="4"/>
      <c r="O379" s="4"/>
      <c r="P379" s="4"/>
      <c r="Q379" s="4"/>
      <c r="R379" s="4"/>
    </row>
    <row r="380" spans="1:18" ht="15.75" x14ac:dyDescent="0.25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4"/>
      <c r="L380" s="4"/>
      <c r="M380" s="4"/>
      <c r="N380" s="4"/>
      <c r="O380" s="4"/>
      <c r="P380" s="4"/>
      <c r="Q380" s="4"/>
      <c r="R380" s="4"/>
    </row>
    <row r="381" spans="1:18" ht="15.75" x14ac:dyDescent="0.25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4"/>
      <c r="L381" s="4"/>
      <c r="M381" s="4"/>
      <c r="N381" s="4"/>
      <c r="O381" s="4"/>
      <c r="P381" s="4"/>
      <c r="Q381" s="4"/>
      <c r="R381" s="4"/>
    </row>
    <row r="382" spans="1:18" ht="15.75" x14ac:dyDescent="0.25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4"/>
      <c r="L382" s="4"/>
      <c r="M382" s="4"/>
      <c r="N382" s="4"/>
      <c r="O382" s="4"/>
      <c r="P382" s="4"/>
      <c r="Q382" s="4"/>
      <c r="R382" s="4"/>
    </row>
    <row r="383" spans="1:18" ht="15.75" x14ac:dyDescent="0.25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4"/>
      <c r="L383" s="4"/>
      <c r="M383" s="4"/>
      <c r="N383" s="4"/>
      <c r="O383" s="4"/>
      <c r="P383" s="4"/>
      <c r="Q383" s="4"/>
      <c r="R383" s="4"/>
    </row>
    <row r="384" spans="1:18" ht="15.75" x14ac:dyDescent="0.25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4"/>
      <c r="L384" s="4"/>
      <c r="M384" s="4"/>
      <c r="N384" s="4"/>
      <c r="O384" s="4"/>
      <c r="P384" s="4"/>
      <c r="Q384" s="4"/>
      <c r="R384" s="4"/>
    </row>
    <row r="385" spans="1:18" ht="15.75" x14ac:dyDescent="0.25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4"/>
      <c r="L385" s="4"/>
      <c r="M385" s="4"/>
      <c r="N385" s="4"/>
      <c r="O385" s="4"/>
      <c r="P385" s="4"/>
      <c r="Q385" s="4"/>
      <c r="R385" s="4"/>
    </row>
    <row r="386" spans="1:18" ht="15.75" x14ac:dyDescent="0.25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4"/>
      <c r="L386" s="4"/>
      <c r="M386" s="4"/>
      <c r="N386" s="4"/>
      <c r="O386" s="4"/>
      <c r="P386" s="4"/>
      <c r="Q386" s="4"/>
      <c r="R386" s="4"/>
    </row>
    <row r="387" spans="1:18" ht="15.75" x14ac:dyDescent="0.25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4"/>
      <c r="L387" s="4"/>
      <c r="M387" s="4"/>
      <c r="N387" s="4"/>
      <c r="O387" s="4"/>
      <c r="P387" s="4"/>
      <c r="Q387" s="4"/>
      <c r="R387" s="4"/>
    </row>
    <row r="388" spans="1:18" ht="15.75" x14ac:dyDescent="0.25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4"/>
      <c r="L388" s="4"/>
      <c r="M388" s="4"/>
      <c r="N388" s="4"/>
      <c r="O388" s="4"/>
      <c r="P388" s="4"/>
      <c r="Q388" s="4"/>
      <c r="R388" s="4"/>
    </row>
    <row r="389" spans="1:18" ht="15.75" x14ac:dyDescent="0.25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4"/>
      <c r="L389" s="4"/>
      <c r="M389" s="4"/>
      <c r="N389" s="4"/>
      <c r="O389" s="4"/>
      <c r="P389" s="4"/>
      <c r="Q389" s="4"/>
      <c r="R389" s="4"/>
    </row>
    <row r="390" spans="1:18" ht="15.75" x14ac:dyDescent="0.25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4"/>
      <c r="L390" s="4"/>
      <c r="M390" s="4"/>
      <c r="N390" s="4"/>
      <c r="O390" s="4"/>
      <c r="P390" s="4"/>
      <c r="Q390" s="4"/>
      <c r="R390" s="4"/>
    </row>
    <row r="391" spans="1:18" ht="15.75" x14ac:dyDescent="0.25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4"/>
      <c r="L391" s="4"/>
      <c r="M391" s="4"/>
      <c r="N391" s="4"/>
      <c r="O391" s="4"/>
      <c r="P391" s="4"/>
      <c r="Q391" s="4"/>
      <c r="R391" s="4"/>
    </row>
    <row r="392" spans="1:18" ht="15.75" x14ac:dyDescent="0.25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4"/>
      <c r="L392" s="4"/>
      <c r="M392" s="4"/>
      <c r="N392" s="4"/>
      <c r="O392" s="4"/>
      <c r="P392" s="4"/>
      <c r="Q392" s="4"/>
      <c r="R392" s="4"/>
    </row>
    <row r="393" spans="1:18" ht="15.75" x14ac:dyDescent="0.25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4"/>
      <c r="L393" s="4"/>
      <c r="M393" s="4"/>
      <c r="N393" s="4"/>
      <c r="O393" s="4"/>
      <c r="P393" s="4"/>
      <c r="Q393" s="4"/>
      <c r="R393" s="4"/>
    </row>
    <row r="394" spans="1:18" ht="15.75" x14ac:dyDescent="0.25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4"/>
      <c r="L394" s="4"/>
      <c r="M394" s="4"/>
      <c r="N394" s="4"/>
      <c r="O394" s="4"/>
      <c r="P394" s="4"/>
      <c r="Q394" s="4"/>
      <c r="R394" s="4"/>
    </row>
    <row r="395" spans="1:18" ht="15.75" x14ac:dyDescent="0.25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4"/>
      <c r="L395" s="4"/>
      <c r="M395" s="4"/>
      <c r="N395" s="4"/>
      <c r="O395" s="4"/>
      <c r="P395" s="4"/>
      <c r="Q395" s="4"/>
      <c r="R395" s="4"/>
    </row>
    <row r="396" spans="1:18" ht="15.75" x14ac:dyDescent="0.25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4"/>
      <c r="L396" s="4"/>
      <c r="M396" s="4"/>
      <c r="N396" s="4"/>
      <c r="O396" s="4"/>
      <c r="P396" s="4"/>
      <c r="Q396" s="4"/>
      <c r="R396" s="4"/>
    </row>
    <row r="397" spans="1:18" ht="15.75" x14ac:dyDescent="0.25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4"/>
      <c r="L397" s="4"/>
      <c r="M397" s="4"/>
      <c r="N397" s="4"/>
      <c r="O397" s="4"/>
      <c r="P397" s="4"/>
      <c r="Q397" s="4"/>
      <c r="R397" s="4"/>
    </row>
    <row r="398" spans="1:18" ht="15.75" x14ac:dyDescent="0.25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4"/>
      <c r="L398" s="4"/>
      <c r="M398" s="4"/>
      <c r="N398" s="4"/>
      <c r="O398" s="4"/>
      <c r="P398" s="4"/>
      <c r="Q398" s="4"/>
      <c r="R398" s="4"/>
    </row>
    <row r="399" spans="1:18" ht="15.75" x14ac:dyDescent="0.25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4"/>
      <c r="L399" s="4"/>
      <c r="M399" s="4"/>
      <c r="N399" s="4"/>
      <c r="O399" s="4"/>
      <c r="P399" s="4"/>
      <c r="Q399" s="4"/>
      <c r="R399" s="4"/>
    </row>
    <row r="400" spans="1:18" ht="15.75" x14ac:dyDescent="0.25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4"/>
      <c r="L400" s="4"/>
      <c r="M400" s="4"/>
      <c r="N400" s="4"/>
      <c r="O400" s="4"/>
      <c r="P400" s="4"/>
      <c r="Q400" s="4"/>
      <c r="R400" s="4"/>
    </row>
    <row r="401" spans="1:18" ht="15.75" x14ac:dyDescent="0.25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4"/>
      <c r="L401" s="4"/>
      <c r="M401" s="4"/>
      <c r="N401" s="4"/>
      <c r="O401" s="4"/>
      <c r="P401" s="4"/>
      <c r="Q401" s="4"/>
      <c r="R401" s="4"/>
    </row>
    <row r="402" spans="1:18" ht="15.75" x14ac:dyDescent="0.25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4"/>
      <c r="L402" s="4"/>
      <c r="M402" s="4"/>
      <c r="N402" s="4"/>
      <c r="O402" s="4"/>
      <c r="P402" s="4"/>
      <c r="Q402" s="4"/>
      <c r="R402" s="4"/>
    </row>
    <row r="403" spans="1:18" ht="15.75" x14ac:dyDescent="0.25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4"/>
      <c r="L403" s="4"/>
      <c r="M403" s="4"/>
      <c r="N403" s="4"/>
      <c r="O403" s="4"/>
      <c r="P403" s="4"/>
      <c r="Q403" s="4"/>
      <c r="R403" s="4"/>
    </row>
    <row r="404" spans="1:18" ht="15.75" x14ac:dyDescent="0.25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4"/>
      <c r="L404" s="4"/>
      <c r="M404" s="4"/>
      <c r="N404" s="4"/>
      <c r="O404" s="4"/>
      <c r="P404" s="4"/>
      <c r="Q404" s="4"/>
      <c r="R404" s="4"/>
    </row>
    <row r="405" spans="1:18" ht="15.75" x14ac:dyDescent="0.25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4"/>
      <c r="L405" s="4"/>
      <c r="M405" s="4"/>
      <c r="N405" s="4"/>
      <c r="O405" s="4"/>
      <c r="P405" s="4"/>
      <c r="Q405" s="4"/>
      <c r="R405" s="4"/>
    </row>
    <row r="406" spans="1:18" ht="15.75" x14ac:dyDescent="0.25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4"/>
      <c r="L406" s="4"/>
      <c r="M406" s="4"/>
      <c r="N406" s="4"/>
      <c r="O406" s="4"/>
      <c r="P406" s="4"/>
      <c r="Q406" s="4"/>
      <c r="R406" s="4"/>
    </row>
    <row r="407" spans="1:18" ht="15.75" x14ac:dyDescent="0.25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4"/>
      <c r="L407" s="4"/>
      <c r="M407" s="4"/>
      <c r="N407" s="4"/>
      <c r="O407" s="4"/>
      <c r="P407" s="4"/>
      <c r="Q407" s="4"/>
      <c r="R407" s="4"/>
    </row>
    <row r="408" spans="1:18" ht="15.75" x14ac:dyDescent="0.25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4"/>
      <c r="L408" s="4"/>
      <c r="M408" s="4"/>
      <c r="N408" s="4"/>
      <c r="O408" s="4"/>
      <c r="P408" s="4"/>
      <c r="Q408" s="4"/>
      <c r="R408" s="4"/>
    </row>
    <row r="409" spans="1:18" ht="15.75" x14ac:dyDescent="0.25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4"/>
      <c r="L409" s="4"/>
      <c r="M409" s="4"/>
      <c r="N409" s="4"/>
      <c r="O409" s="4"/>
      <c r="P409" s="4"/>
      <c r="Q409" s="4"/>
      <c r="R409" s="4"/>
    </row>
    <row r="410" spans="1:18" ht="15.75" x14ac:dyDescent="0.25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4"/>
      <c r="L410" s="4"/>
      <c r="M410" s="4"/>
      <c r="N410" s="4"/>
      <c r="O410" s="4"/>
      <c r="P410" s="4"/>
      <c r="Q410" s="4"/>
      <c r="R410" s="4"/>
    </row>
    <row r="411" spans="1:18" ht="15.75" x14ac:dyDescent="0.25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4"/>
      <c r="L411" s="4"/>
      <c r="M411" s="4"/>
      <c r="N411" s="4"/>
      <c r="O411" s="4"/>
      <c r="P411" s="4"/>
      <c r="Q411" s="4"/>
      <c r="R411" s="4"/>
    </row>
    <row r="412" spans="1:18" ht="15.75" x14ac:dyDescent="0.25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4"/>
      <c r="L412" s="4"/>
      <c r="M412" s="4"/>
      <c r="N412" s="4"/>
      <c r="O412" s="4"/>
      <c r="P412" s="4"/>
      <c r="Q412" s="4"/>
      <c r="R412" s="4"/>
    </row>
    <row r="413" spans="1:18" ht="15.75" x14ac:dyDescent="0.25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4"/>
      <c r="L413" s="4"/>
      <c r="M413" s="4"/>
      <c r="N413" s="4"/>
      <c r="O413" s="4"/>
      <c r="P413" s="4"/>
      <c r="Q413" s="4"/>
      <c r="R413" s="4"/>
    </row>
    <row r="414" spans="1:18" ht="15.75" x14ac:dyDescent="0.25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4"/>
      <c r="L414" s="4"/>
      <c r="M414" s="4"/>
      <c r="N414" s="4"/>
      <c r="O414" s="4"/>
      <c r="P414" s="4"/>
      <c r="Q414" s="4"/>
      <c r="R414" s="4"/>
    </row>
    <row r="415" spans="1:18" ht="15.75" x14ac:dyDescent="0.25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4"/>
      <c r="L415" s="4"/>
      <c r="M415" s="4"/>
      <c r="N415" s="4"/>
      <c r="O415" s="4"/>
      <c r="P415" s="4"/>
      <c r="Q415" s="4"/>
      <c r="R415" s="4"/>
    </row>
    <row r="416" spans="1:18" ht="15.75" x14ac:dyDescent="0.25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4"/>
      <c r="L416" s="4"/>
      <c r="M416" s="4"/>
      <c r="N416" s="4"/>
      <c r="O416" s="4"/>
      <c r="P416" s="4"/>
      <c r="Q416" s="4"/>
      <c r="R416" s="4"/>
    </row>
    <row r="417" spans="1:18" ht="15.75" x14ac:dyDescent="0.25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4"/>
      <c r="L417" s="4"/>
      <c r="M417" s="4"/>
      <c r="N417" s="4"/>
      <c r="O417" s="4"/>
      <c r="P417" s="4"/>
      <c r="Q417" s="4"/>
      <c r="R417" s="4"/>
    </row>
    <row r="418" spans="1:18" ht="15.75" x14ac:dyDescent="0.25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4"/>
      <c r="L418" s="4"/>
      <c r="M418" s="4"/>
      <c r="N418" s="4"/>
      <c r="O418" s="4"/>
      <c r="P418" s="4"/>
      <c r="Q418" s="4"/>
      <c r="R418" s="4"/>
    </row>
    <row r="419" spans="1:18" ht="15.75" x14ac:dyDescent="0.25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4"/>
      <c r="L419" s="4"/>
      <c r="M419" s="4"/>
      <c r="N419" s="4"/>
      <c r="O419" s="4"/>
      <c r="P419" s="4"/>
      <c r="Q419" s="4"/>
      <c r="R419" s="4"/>
    </row>
    <row r="420" spans="1:18" ht="15.75" x14ac:dyDescent="0.25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4"/>
      <c r="L420" s="4"/>
      <c r="M420" s="4"/>
      <c r="N420" s="4"/>
      <c r="O420" s="4"/>
      <c r="P420" s="4"/>
      <c r="Q420" s="4"/>
      <c r="R420" s="4"/>
    </row>
    <row r="421" spans="1:18" ht="15.75" x14ac:dyDescent="0.25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4"/>
      <c r="L421" s="4"/>
      <c r="M421" s="4"/>
      <c r="N421" s="4"/>
      <c r="O421" s="4"/>
      <c r="P421" s="4"/>
      <c r="Q421" s="4"/>
      <c r="R421" s="4"/>
    </row>
    <row r="422" spans="1:18" ht="15.75" x14ac:dyDescent="0.25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4"/>
      <c r="L422" s="4"/>
      <c r="M422" s="4"/>
      <c r="N422" s="4"/>
      <c r="O422" s="4"/>
      <c r="P422" s="4"/>
      <c r="Q422" s="4"/>
      <c r="R422" s="4"/>
    </row>
    <row r="423" spans="1:18" ht="15.75" x14ac:dyDescent="0.25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4"/>
      <c r="L423" s="4"/>
      <c r="M423" s="4"/>
      <c r="N423" s="4"/>
      <c r="O423" s="4"/>
      <c r="P423" s="4"/>
      <c r="Q423" s="4"/>
      <c r="R423" s="4"/>
    </row>
    <row r="424" spans="1:18" ht="15.75" x14ac:dyDescent="0.25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4"/>
      <c r="L424" s="4"/>
      <c r="M424" s="4"/>
      <c r="N424" s="4"/>
      <c r="O424" s="4"/>
      <c r="P424" s="4"/>
      <c r="Q424" s="4"/>
      <c r="R424" s="4"/>
    </row>
    <row r="425" spans="1:18" ht="15.75" x14ac:dyDescent="0.25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4"/>
      <c r="L425" s="4"/>
      <c r="M425" s="4"/>
      <c r="N425" s="4"/>
      <c r="O425" s="4"/>
      <c r="P425" s="4"/>
      <c r="Q425" s="4"/>
      <c r="R425" s="4"/>
    </row>
    <row r="426" spans="1:18" ht="15.75" x14ac:dyDescent="0.25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4"/>
      <c r="L426" s="4"/>
      <c r="M426" s="4"/>
      <c r="N426" s="4"/>
      <c r="O426" s="4"/>
      <c r="P426" s="4"/>
      <c r="Q426" s="4"/>
      <c r="R426" s="4"/>
    </row>
    <row r="427" spans="1:18" ht="15.75" x14ac:dyDescent="0.25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4"/>
      <c r="L427" s="4"/>
      <c r="M427" s="4"/>
      <c r="N427" s="4"/>
      <c r="O427" s="4"/>
      <c r="P427" s="4"/>
      <c r="Q427" s="4"/>
      <c r="R427" s="4"/>
    </row>
    <row r="428" spans="1:18" ht="15.75" x14ac:dyDescent="0.25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4"/>
      <c r="L428" s="4"/>
      <c r="M428" s="4"/>
      <c r="N428" s="4"/>
      <c r="O428" s="4"/>
      <c r="P428" s="4"/>
      <c r="Q428" s="4"/>
      <c r="R428" s="4"/>
    </row>
    <row r="429" spans="1:18" ht="15.75" x14ac:dyDescent="0.25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4"/>
      <c r="L429" s="4"/>
      <c r="M429" s="4"/>
      <c r="N429" s="4"/>
      <c r="O429" s="4"/>
      <c r="P429" s="4"/>
      <c r="Q429" s="4"/>
      <c r="R429" s="4"/>
    </row>
    <row r="430" spans="1:18" ht="15.75" x14ac:dyDescent="0.25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4"/>
      <c r="L430" s="4"/>
      <c r="M430" s="4"/>
      <c r="N430" s="4"/>
      <c r="O430" s="4"/>
      <c r="P430" s="4"/>
      <c r="Q430" s="4"/>
      <c r="R430" s="4"/>
    </row>
    <row r="431" spans="1:18" ht="15.75" x14ac:dyDescent="0.25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4"/>
      <c r="L431" s="4"/>
      <c r="M431" s="4"/>
      <c r="N431" s="4"/>
      <c r="O431" s="4"/>
      <c r="P431" s="4"/>
      <c r="Q431" s="4"/>
      <c r="R431" s="4"/>
    </row>
    <row r="432" spans="1:18" ht="15.75" x14ac:dyDescent="0.25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4"/>
      <c r="L432" s="4"/>
      <c r="M432" s="4"/>
      <c r="N432" s="4"/>
      <c r="O432" s="4"/>
      <c r="P432" s="4"/>
      <c r="Q432" s="4"/>
      <c r="R432" s="4"/>
    </row>
    <row r="433" spans="1:18" ht="15.75" x14ac:dyDescent="0.25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4"/>
      <c r="L433" s="4"/>
      <c r="M433" s="4"/>
      <c r="N433" s="4"/>
      <c r="O433" s="4"/>
      <c r="P433" s="4"/>
      <c r="Q433" s="4"/>
      <c r="R433" s="4"/>
    </row>
    <row r="434" spans="1:18" ht="15.75" x14ac:dyDescent="0.25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4"/>
      <c r="L434" s="4"/>
      <c r="M434" s="4"/>
      <c r="N434" s="4"/>
      <c r="O434" s="4"/>
      <c r="P434" s="4"/>
      <c r="Q434" s="4"/>
      <c r="R434" s="4"/>
    </row>
    <row r="435" spans="1:18" ht="15.75" x14ac:dyDescent="0.25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4"/>
      <c r="L435" s="4"/>
      <c r="M435" s="4"/>
      <c r="N435" s="4"/>
      <c r="O435" s="4"/>
      <c r="P435" s="4"/>
      <c r="Q435" s="4"/>
      <c r="R435" s="4"/>
    </row>
    <row r="436" spans="1:18" ht="15.75" x14ac:dyDescent="0.25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4"/>
      <c r="L436" s="4"/>
      <c r="M436" s="4"/>
      <c r="N436" s="4"/>
      <c r="O436" s="4"/>
      <c r="P436" s="4"/>
      <c r="Q436" s="4"/>
      <c r="R436" s="4"/>
    </row>
    <row r="437" spans="1:18" ht="15.75" x14ac:dyDescent="0.25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4"/>
      <c r="L437" s="4"/>
      <c r="M437" s="4"/>
      <c r="N437" s="4"/>
      <c r="O437" s="4"/>
      <c r="P437" s="4"/>
      <c r="Q437" s="4"/>
      <c r="R437" s="4"/>
    </row>
    <row r="438" spans="1:18" ht="15.75" x14ac:dyDescent="0.25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4"/>
      <c r="L438" s="4"/>
      <c r="M438" s="4"/>
      <c r="N438" s="4"/>
      <c r="O438" s="4"/>
      <c r="P438" s="4"/>
      <c r="Q438" s="4"/>
      <c r="R438" s="4"/>
    </row>
    <row r="439" spans="1:18" ht="15.75" x14ac:dyDescent="0.25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4"/>
      <c r="L439" s="4"/>
      <c r="M439" s="4"/>
      <c r="N439" s="4"/>
      <c r="O439" s="4"/>
      <c r="P439" s="4"/>
      <c r="Q439" s="4"/>
      <c r="R439" s="4"/>
    </row>
    <row r="440" spans="1:18" ht="15.75" x14ac:dyDescent="0.25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4"/>
      <c r="L440" s="4"/>
      <c r="M440" s="4"/>
      <c r="N440" s="4"/>
      <c r="O440" s="4"/>
      <c r="P440" s="4"/>
      <c r="Q440" s="4"/>
      <c r="R440" s="4"/>
    </row>
    <row r="441" spans="1:18" ht="15.75" x14ac:dyDescent="0.25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4"/>
      <c r="L441" s="4"/>
      <c r="M441" s="4"/>
      <c r="N441" s="4"/>
      <c r="O441" s="4"/>
      <c r="P441" s="4"/>
      <c r="Q441" s="4"/>
      <c r="R441" s="4"/>
    </row>
    <row r="442" spans="1:18" ht="15.75" x14ac:dyDescent="0.25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4"/>
      <c r="L442" s="4"/>
      <c r="M442" s="4"/>
      <c r="N442" s="4"/>
      <c r="O442" s="4"/>
      <c r="P442" s="4"/>
      <c r="Q442" s="4"/>
      <c r="R442" s="4"/>
    </row>
    <row r="443" spans="1:18" ht="15.75" x14ac:dyDescent="0.25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4"/>
      <c r="L443" s="4"/>
      <c r="M443" s="4"/>
      <c r="N443" s="4"/>
      <c r="O443" s="4"/>
      <c r="P443" s="4"/>
      <c r="Q443" s="4"/>
      <c r="R443" s="4"/>
    </row>
    <row r="444" spans="1:18" ht="15.75" x14ac:dyDescent="0.25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4"/>
      <c r="L444" s="4"/>
      <c r="M444" s="4"/>
      <c r="N444" s="4"/>
      <c r="O444" s="4"/>
      <c r="P444" s="4"/>
      <c r="Q444" s="4"/>
      <c r="R444" s="4"/>
    </row>
    <row r="445" spans="1:18" ht="15.75" x14ac:dyDescent="0.25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4"/>
      <c r="L445" s="4"/>
      <c r="M445" s="4"/>
      <c r="N445" s="4"/>
      <c r="O445" s="4"/>
      <c r="P445" s="4"/>
      <c r="Q445" s="4"/>
      <c r="R445" s="4"/>
    </row>
    <row r="446" spans="1:18" ht="15.75" x14ac:dyDescent="0.25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4"/>
      <c r="L446" s="4"/>
      <c r="M446" s="4"/>
      <c r="N446" s="4"/>
      <c r="O446" s="4"/>
      <c r="P446" s="4"/>
      <c r="Q446" s="4"/>
      <c r="R446" s="4"/>
    </row>
    <row r="447" spans="1:18" ht="15.75" x14ac:dyDescent="0.25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4"/>
      <c r="L447" s="4"/>
      <c r="M447" s="4"/>
      <c r="N447" s="4"/>
      <c r="O447" s="4"/>
      <c r="P447" s="4"/>
      <c r="Q447" s="4"/>
      <c r="R447" s="4"/>
    </row>
    <row r="448" spans="1:18" ht="15.75" x14ac:dyDescent="0.25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4"/>
      <c r="L448" s="4"/>
      <c r="M448" s="4"/>
      <c r="N448" s="4"/>
      <c r="O448" s="4"/>
      <c r="P448" s="4"/>
      <c r="Q448" s="4"/>
      <c r="R448" s="4"/>
    </row>
    <row r="449" spans="1:18" ht="15.75" x14ac:dyDescent="0.25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4"/>
      <c r="L449" s="4"/>
      <c r="M449" s="4"/>
      <c r="N449" s="4"/>
      <c r="O449" s="4"/>
      <c r="P449" s="4"/>
      <c r="Q449" s="4"/>
      <c r="R449" s="4"/>
    </row>
    <row r="450" spans="1:18" ht="15.75" x14ac:dyDescent="0.25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4"/>
      <c r="L450" s="4"/>
      <c r="M450" s="4"/>
      <c r="N450" s="4"/>
      <c r="O450" s="4"/>
      <c r="P450" s="4"/>
      <c r="Q450" s="4"/>
      <c r="R450" s="4"/>
    </row>
    <row r="451" spans="1:18" ht="15.75" x14ac:dyDescent="0.25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4"/>
      <c r="L451" s="4"/>
      <c r="M451" s="4"/>
      <c r="N451" s="4"/>
      <c r="O451" s="4"/>
      <c r="P451" s="4"/>
      <c r="Q451" s="4"/>
      <c r="R451" s="4"/>
    </row>
    <row r="452" spans="1:18" ht="15.75" x14ac:dyDescent="0.25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4"/>
      <c r="L452" s="4"/>
      <c r="M452" s="4"/>
      <c r="N452" s="4"/>
      <c r="O452" s="4"/>
      <c r="P452" s="4"/>
      <c r="Q452" s="4"/>
      <c r="R452" s="4"/>
    </row>
    <row r="453" spans="1:18" ht="15.75" x14ac:dyDescent="0.25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4"/>
      <c r="L453" s="4"/>
      <c r="M453" s="4"/>
      <c r="N453" s="4"/>
      <c r="O453" s="4"/>
      <c r="P453" s="4"/>
      <c r="Q453" s="4"/>
      <c r="R453" s="4"/>
    </row>
    <row r="454" spans="1:18" ht="15.75" x14ac:dyDescent="0.25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4"/>
      <c r="L454" s="4"/>
      <c r="M454" s="4"/>
      <c r="N454" s="4"/>
      <c r="O454" s="4"/>
      <c r="P454" s="4"/>
      <c r="Q454" s="4"/>
      <c r="R454" s="4"/>
    </row>
    <row r="455" spans="1:18" ht="15.75" x14ac:dyDescent="0.25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4"/>
      <c r="L455" s="4"/>
      <c r="M455" s="4"/>
      <c r="N455" s="4"/>
      <c r="O455" s="4"/>
      <c r="P455" s="4"/>
      <c r="Q455" s="4"/>
      <c r="R455" s="4"/>
    </row>
    <row r="456" spans="1:18" ht="15.75" x14ac:dyDescent="0.25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4"/>
      <c r="L456" s="4"/>
      <c r="M456" s="4"/>
      <c r="N456" s="4"/>
      <c r="O456" s="4"/>
      <c r="P456" s="4"/>
      <c r="Q456" s="4"/>
      <c r="R456" s="4"/>
    </row>
    <row r="457" spans="1:18" ht="15.75" x14ac:dyDescent="0.25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4"/>
      <c r="L457" s="4"/>
      <c r="M457" s="4"/>
      <c r="N457" s="4"/>
      <c r="O457" s="4"/>
      <c r="P457" s="4"/>
      <c r="Q457" s="4"/>
      <c r="R457" s="4"/>
    </row>
    <row r="458" spans="1:18" ht="15.75" x14ac:dyDescent="0.25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4"/>
      <c r="L458" s="4"/>
      <c r="M458" s="4"/>
      <c r="N458" s="4"/>
      <c r="O458" s="4"/>
      <c r="P458" s="4"/>
      <c r="Q458" s="4"/>
      <c r="R458" s="4"/>
    </row>
    <row r="459" spans="1:18" ht="15.75" x14ac:dyDescent="0.25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4"/>
      <c r="L459" s="4"/>
      <c r="M459" s="4"/>
      <c r="N459" s="4"/>
      <c r="O459" s="4"/>
      <c r="P459" s="4"/>
      <c r="Q459" s="4"/>
      <c r="R459" s="4"/>
    </row>
    <row r="460" spans="1:18" ht="15.75" x14ac:dyDescent="0.25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4"/>
      <c r="L460" s="4"/>
      <c r="M460" s="4"/>
      <c r="N460" s="4"/>
      <c r="O460" s="4"/>
      <c r="P460" s="4"/>
      <c r="Q460" s="4"/>
      <c r="R460" s="4"/>
    </row>
    <row r="461" spans="1:18" ht="15.75" x14ac:dyDescent="0.25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4"/>
      <c r="L461" s="4"/>
      <c r="M461" s="4"/>
      <c r="N461" s="4"/>
      <c r="O461" s="4"/>
      <c r="P461" s="4"/>
      <c r="Q461" s="4"/>
      <c r="R461" s="4"/>
    </row>
    <row r="462" spans="1:18" ht="15.75" x14ac:dyDescent="0.25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4"/>
      <c r="L462" s="4"/>
      <c r="M462" s="4"/>
      <c r="N462" s="4"/>
      <c r="O462" s="4"/>
      <c r="P462" s="4"/>
      <c r="Q462" s="4"/>
      <c r="R462" s="4"/>
    </row>
    <row r="463" spans="1:18" ht="15.75" x14ac:dyDescent="0.25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4"/>
      <c r="L463" s="4"/>
      <c r="M463" s="4"/>
      <c r="N463" s="4"/>
      <c r="O463" s="4"/>
      <c r="P463" s="4"/>
      <c r="Q463" s="4"/>
      <c r="R463" s="4"/>
    </row>
    <row r="464" spans="1:18" ht="15.75" x14ac:dyDescent="0.25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4"/>
      <c r="L464" s="4"/>
      <c r="M464" s="4"/>
      <c r="N464" s="4"/>
      <c r="O464" s="4"/>
      <c r="P464" s="4"/>
      <c r="Q464" s="4"/>
      <c r="R464" s="4"/>
    </row>
    <row r="465" spans="1:18" ht="15.75" x14ac:dyDescent="0.25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4"/>
      <c r="L465" s="4"/>
      <c r="M465" s="4"/>
      <c r="N465" s="4"/>
      <c r="O465" s="4"/>
      <c r="P465" s="4"/>
      <c r="Q465" s="4"/>
      <c r="R465" s="4"/>
    </row>
    <row r="466" spans="1:18" ht="15.75" x14ac:dyDescent="0.25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4"/>
      <c r="L466" s="4"/>
      <c r="M466" s="4"/>
      <c r="N466" s="4"/>
      <c r="O466" s="4"/>
      <c r="P466" s="4"/>
      <c r="Q466" s="4"/>
      <c r="R466" s="4"/>
    </row>
    <row r="467" spans="1:18" ht="15.75" x14ac:dyDescent="0.25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4"/>
      <c r="L467" s="4"/>
      <c r="M467" s="4"/>
      <c r="N467" s="4"/>
      <c r="O467" s="4"/>
      <c r="P467" s="4"/>
      <c r="Q467" s="4"/>
      <c r="R467" s="4"/>
    </row>
    <row r="468" spans="1:18" ht="15.75" x14ac:dyDescent="0.25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4"/>
      <c r="L468" s="4"/>
      <c r="M468" s="4"/>
      <c r="N468" s="4"/>
      <c r="O468" s="4"/>
      <c r="P468" s="4"/>
      <c r="Q468" s="4"/>
      <c r="R468" s="4"/>
    </row>
    <row r="469" spans="1:18" ht="15.75" x14ac:dyDescent="0.25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4"/>
      <c r="L469" s="4"/>
      <c r="M469" s="4"/>
      <c r="N469" s="4"/>
      <c r="O469" s="4"/>
      <c r="P469" s="4"/>
      <c r="Q469" s="4"/>
      <c r="R469" s="4"/>
    </row>
    <row r="470" spans="1:18" ht="15.75" x14ac:dyDescent="0.25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4"/>
      <c r="L470" s="4"/>
      <c r="M470" s="4"/>
      <c r="N470" s="4"/>
      <c r="O470" s="4"/>
      <c r="P470" s="4"/>
      <c r="Q470" s="4"/>
      <c r="R470" s="4"/>
    </row>
    <row r="471" spans="1:18" ht="15.75" x14ac:dyDescent="0.25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4"/>
      <c r="L471" s="4"/>
      <c r="M471" s="4"/>
      <c r="N471" s="4"/>
      <c r="O471" s="4"/>
      <c r="P471" s="4"/>
      <c r="Q471" s="4"/>
      <c r="R471" s="4"/>
    </row>
    <row r="472" spans="1:18" ht="15.75" x14ac:dyDescent="0.25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4"/>
      <c r="L472" s="4"/>
      <c r="M472" s="4"/>
      <c r="N472" s="4"/>
      <c r="O472" s="4"/>
      <c r="P472" s="4"/>
      <c r="Q472" s="4"/>
      <c r="R472" s="4"/>
    </row>
    <row r="473" spans="1:18" ht="15.75" x14ac:dyDescent="0.25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4"/>
      <c r="L473" s="4"/>
      <c r="M473" s="4"/>
      <c r="N473" s="4"/>
      <c r="O473" s="4"/>
      <c r="P473" s="4"/>
      <c r="Q473" s="4"/>
      <c r="R473" s="4"/>
    </row>
    <row r="474" spans="1:18" ht="15.75" x14ac:dyDescent="0.25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4"/>
      <c r="L474" s="4"/>
      <c r="M474" s="4"/>
      <c r="N474" s="4"/>
      <c r="O474" s="4"/>
      <c r="P474" s="4"/>
      <c r="Q474" s="4"/>
      <c r="R474" s="4"/>
    </row>
    <row r="475" spans="1:18" ht="15.75" x14ac:dyDescent="0.25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4"/>
      <c r="L475" s="4"/>
      <c r="M475" s="4"/>
      <c r="N475" s="4"/>
      <c r="O475" s="4"/>
      <c r="P475" s="4"/>
      <c r="Q475" s="4"/>
      <c r="R475" s="4"/>
    </row>
    <row r="476" spans="1:18" ht="15.75" x14ac:dyDescent="0.25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4"/>
      <c r="L476" s="4"/>
      <c r="M476" s="4"/>
      <c r="N476" s="4"/>
      <c r="O476" s="4"/>
      <c r="P476" s="4"/>
      <c r="Q476" s="4"/>
      <c r="R476" s="4"/>
    </row>
    <row r="477" spans="1:18" ht="15.75" x14ac:dyDescent="0.25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4"/>
      <c r="L477" s="4"/>
      <c r="M477" s="4"/>
      <c r="N477" s="4"/>
      <c r="O477" s="4"/>
      <c r="P477" s="4"/>
      <c r="Q477" s="4"/>
      <c r="R477" s="4"/>
    </row>
    <row r="478" spans="1:18" ht="15.75" x14ac:dyDescent="0.25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4"/>
      <c r="L478" s="4"/>
      <c r="M478" s="4"/>
      <c r="N478" s="4"/>
      <c r="O478" s="4"/>
      <c r="P478" s="4"/>
      <c r="Q478" s="4"/>
      <c r="R478" s="4"/>
    </row>
    <row r="479" spans="1:18" ht="15.75" x14ac:dyDescent="0.25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4"/>
      <c r="L479" s="4"/>
      <c r="M479" s="4"/>
      <c r="N479" s="4"/>
      <c r="O479" s="4"/>
      <c r="P479" s="4"/>
      <c r="Q479" s="4"/>
      <c r="R479" s="4"/>
    </row>
    <row r="480" spans="1:18" ht="15.75" x14ac:dyDescent="0.25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4"/>
      <c r="L480" s="4"/>
      <c r="M480" s="4"/>
      <c r="N480" s="4"/>
      <c r="O480" s="4"/>
      <c r="P480" s="4"/>
      <c r="Q480" s="4"/>
      <c r="R480" s="4"/>
    </row>
    <row r="481" spans="1:18" ht="15.75" x14ac:dyDescent="0.25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4"/>
      <c r="L481" s="4"/>
      <c r="M481" s="4"/>
      <c r="N481" s="4"/>
      <c r="O481" s="4"/>
      <c r="P481" s="4"/>
      <c r="Q481" s="4"/>
      <c r="R481" s="4"/>
    </row>
    <row r="482" spans="1:18" ht="15.75" x14ac:dyDescent="0.25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4"/>
      <c r="L482" s="4"/>
      <c r="M482" s="4"/>
      <c r="N482" s="4"/>
      <c r="O482" s="4"/>
      <c r="P482" s="4"/>
      <c r="Q482" s="4"/>
      <c r="R482" s="4"/>
    </row>
    <row r="483" spans="1:18" ht="15.75" x14ac:dyDescent="0.25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4"/>
      <c r="L483" s="4"/>
      <c r="M483" s="4"/>
      <c r="N483" s="4"/>
      <c r="O483" s="4"/>
      <c r="P483" s="4"/>
      <c r="Q483" s="4"/>
      <c r="R483" s="4"/>
    </row>
    <row r="484" spans="1:18" ht="15.75" x14ac:dyDescent="0.25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4"/>
      <c r="L484" s="4"/>
      <c r="M484" s="4"/>
      <c r="N484" s="4"/>
      <c r="O484" s="4"/>
      <c r="P484" s="4"/>
      <c r="Q484" s="4"/>
      <c r="R484" s="4"/>
    </row>
    <row r="485" spans="1:18" ht="15.75" x14ac:dyDescent="0.25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4"/>
      <c r="L485" s="4"/>
      <c r="M485" s="4"/>
      <c r="N485" s="4"/>
      <c r="O485" s="4"/>
      <c r="P485" s="4"/>
      <c r="Q485" s="4"/>
      <c r="R485" s="4"/>
    </row>
    <row r="486" spans="1:18" ht="15.75" x14ac:dyDescent="0.25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4"/>
      <c r="L486" s="4"/>
      <c r="M486" s="4"/>
      <c r="N486" s="4"/>
      <c r="O486" s="4"/>
      <c r="P486" s="4"/>
      <c r="Q486" s="4"/>
      <c r="R486" s="4"/>
    </row>
    <row r="487" spans="1:18" ht="15.75" x14ac:dyDescent="0.25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4"/>
      <c r="L487" s="4"/>
      <c r="M487" s="4"/>
      <c r="N487" s="4"/>
      <c r="O487" s="4"/>
      <c r="P487" s="4"/>
      <c r="Q487" s="4"/>
      <c r="R487" s="4"/>
    </row>
    <row r="488" spans="1:18" ht="15.75" x14ac:dyDescent="0.25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4"/>
      <c r="L488" s="4"/>
      <c r="M488" s="4"/>
      <c r="N488" s="4"/>
      <c r="O488" s="4"/>
      <c r="P488" s="4"/>
      <c r="Q488" s="4"/>
      <c r="R488" s="4"/>
    </row>
    <row r="489" spans="1:18" ht="15.75" x14ac:dyDescent="0.25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4"/>
      <c r="L489" s="4"/>
      <c r="M489" s="4"/>
      <c r="N489" s="4"/>
      <c r="O489" s="4"/>
      <c r="P489" s="4"/>
      <c r="Q489" s="4"/>
      <c r="R489" s="4"/>
    </row>
    <row r="490" spans="1:18" ht="15.75" x14ac:dyDescent="0.25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4"/>
      <c r="L490" s="4"/>
      <c r="M490" s="4"/>
      <c r="N490" s="4"/>
      <c r="O490" s="4"/>
      <c r="P490" s="4"/>
      <c r="Q490" s="4"/>
      <c r="R490" s="4"/>
    </row>
    <row r="491" spans="1:18" ht="15.75" x14ac:dyDescent="0.25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4"/>
      <c r="L491" s="4"/>
      <c r="M491" s="4"/>
      <c r="N491" s="4"/>
      <c r="O491" s="4"/>
      <c r="P491" s="4"/>
      <c r="Q491" s="4"/>
      <c r="R491" s="4"/>
    </row>
    <row r="492" spans="1:18" ht="15.75" x14ac:dyDescent="0.25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4"/>
      <c r="L492" s="4"/>
      <c r="M492" s="4"/>
      <c r="N492" s="4"/>
      <c r="O492" s="4"/>
      <c r="P492" s="4"/>
      <c r="Q492" s="4"/>
      <c r="R492" s="4"/>
    </row>
    <row r="493" spans="1:18" ht="15.75" x14ac:dyDescent="0.25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4"/>
      <c r="L493" s="4"/>
      <c r="M493" s="4"/>
      <c r="N493" s="4"/>
      <c r="O493" s="4"/>
      <c r="P493" s="4"/>
      <c r="Q493" s="4"/>
      <c r="R493" s="4"/>
    </row>
    <row r="494" spans="1:18" ht="15.75" x14ac:dyDescent="0.25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4"/>
      <c r="L494" s="4"/>
      <c r="M494" s="4"/>
      <c r="N494" s="4"/>
      <c r="O494" s="4"/>
      <c r="P494" s="4"/>
      <c r="Q494" s="4"/>
      <c r="R494" s="4"/>
    </row>
    <row r="495" spans="1:18" ht="15.75" x14ac:dyDescent="0.25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4"/>
      <c r="L495" s="4"/>
      <c r="M495" s="4"/>
      <c r="N495" s="4"/>
      <c r="O495" s="4"/>
      <c r="P495" s="4"/>
      <c r="Q495" s="4"/>
      <c r="R495" s="4"/>
    </row>
    <row r="496" spans="1:18" ht="15.75" x14ac:dyDescent="0.25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4"/>
      <c r="L496" s="4"/>
      <c r="M496" s="4"/>
      <c r="N496" s="4"/>
      <c r="O496" s="4"/>
      <c r="P496" s="4"/>
      <c r="Q496" s="4"/>
      <c r="R496" s="4"/>
    </row>
    <row r="497" spans="1:18" ht="15.75" x14ac:dyDescent="0.25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4"/>
      <c r="L497" s="4"/>
      <c r="M497" s="4"/>
      <c r="N497" s="4"/>
      <c r="O497" s="4"/>
      <c r="P497" s="4"/>
      <c r="Q497" s="4"/>
      <c r="R497" s="4"/>
    </row>
    <row r="498" spans="1:18" ht="15.75" x14ac:dyDescent="0.25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4"/>
      <c r="L498" s="4"/>
      <c r="M498" s="4"/>
      <c r="N498" s="4"/>
      <c r="O498" s="4"/>
      <c r="P498" s="4"/>
      <c r="Q498" s="4"/>
      <c r="R498" s="4"/>
    </row>
    <row r="499" spans="1:18" ht="15.75" x14ac:dyDescent="0.25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4"/>
      <c r="L499" s="4"/>
      <c r="M499" s="4"/>
      <c r="N499" s="4"/>
      <c r="O499" s="4"/>
      <c r="P499" s="4"/>
      <c r="Q499" s="4"/>
      <c r="R499" s="4"/>
    </row>
    <row r="500" spans="1:18" ht="15.75" x14ac:dyDescent="0.25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4"/>
      <c r="L500" s="4"/>
      <c r="M500" s="4"/>
      <c r="N500" s="4"/>
      <c r="O500" s="4"/>
      <c r="P500" s="4"/>
      <c r="Q500" s="4"/>
      <c r="R500" s="4"/>
    </row>
    <row r="501" spans="1:18" ht="15.75" x14ac:dyDescent="0.25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4"/>
      <c r="L501" s="4"/>
      <c r="M501" s="4"/>
      <c r="N501" s="4"/>
      <c r="O501" s="4"/>
      <c r="P501" s="4"/>
      <c r="Q501" s="4"/>
      <c r="R501" s="4"/>
    </row>
    <row r="502" spans="1:18" ht="15.75" x14ac:dyDescent="0.25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4"/>
      <c r="L502" s="4"/>
      <c r="M502" s="4"/>
      <c r="N502" s="4"/>
      <c r="O502" s="4"/>
      <c r="P502" s="4"/>
      <c r="Q502" s="4"/>
      <c r="R502" s="4"/>
    </row>
    <row r="503" spans="1:18" ht="15.75" x14ac:dyDescent="0.25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4"/>
      <c r="L503" s="4"/>
      <c r="M503" s="4"/>
      <c r="N503" s="4"/>
      <c r="O503" s="4"/>
      <c r="P503" s="4"/>
      <c r="Q503" s="4"/>
      <c r="R503" s="4"/>
    </row>
    <row r="504" spans="1:18" ht="15.75" x14ac:dyDescent="0.25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4"/>
      <c r="L504" s="4"/>
      <c r="M504" s="4"/>
      <c r="N504" s="4"/>
      <c r="O504" s="4"/>
      <c r="P504" s="4"/>
      <c r="Q504" s="4"/>
      <c r="R504" s="4"/>
    </row>
    <row r="505" spans="1:18" ht="15.75" x14ac:dyDescent="0.25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4"/>
      <c r="L505" s="4"/>
      <c r="M505" s="4"/>
      <c r="N505" s="4"/>
      <c r="O505" s="4"/>
      <c r="P505" s="4"/>
      <c r="Q505" s="4"/>
      <c r="R505" s="4"/>
    </row>
    <row r="506" spans="1:18" ht="15.75" x14ac:dyDescent="0.25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4"/>
      <c r="L506" s="4"/>
      <c r="M506" s="4"/>
      <c r="N506" s="4"/>
      <c r="O506" s="4"/>
      <c r="P506" s="4"/>
      <c r="Q506" s="4"/>
      <c r="R506" s="4"/>
    </row>
    <row r="507" spans="1:18" ht="15.75" x14ac:dyDescent="0.25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4"/>
      <c r="L507" s="4"/>
      <c r="M507" s="4"/>
      <c r="N507" s="4"/>
      <c r="O507" s="4"/>
      <c r="P507" s="4"/>
      <c r="Q507" s="4"/>
      <c r="R507" s="4"/>
    </row>
    <row r="508" spans="1:18" ht="15.75" x14ac:dyDescent="0.25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4"/>
      <c r="L508" s="4"/>
      <c r="M508" s="4"/>
      <c r="N508" s="4"/>
      <c r="O508" s="4"/>
      <c r="P508" s="4"/>
      <c r="Q508" s="4"/>
      <c r="R508" s="4"/>
    </row>
    <row r="509" spans="1:18" ht="15.75" x14ac:dyDescent="0.25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4"/>
      <c r="L509" s="4"/>
      <c r="M509" s="4"/>
      <c r="N509" s="4"/>
      <c r="O509" s="4"/>
      <c r="P509" s="4"/>
      <c r="Q509" s="4"/>
      <c r="R509" s="4"/>
    </row>
    <row r="510" spans="1:18" ht="15.75" x14ac:dyDescent="0.25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4"/>
      <c r="L510" s="4"/>
      <c r="M510" s="4"/>
      <c r="N510" s="4"/>
      <c r="O510" s="4"/>
      <c r="P510" s="4"/>
      <c r="Q510" s="4"/>
      <c r="R510" s="4"/>
    </row>
    <row r="511" spans="1:18" ht="15.75" x14ac:dyDescent="0.25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4"/>
      <c r="L511" s="4"/>
      <c r="M511" s="4"/>
      <c r="N511" s="4"/>
      <c r="O511" s="4"/>
      <c r="P511" s="4"/>
      <c r="Q511" s="4"/>
      <c r="R511" s="4"/>
    </row>
    <row r="512" spans="1:18" ht="15.75" x14ac:dyDescent="0.25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4"/>
      <c r="L512" s="4"/>
      <c r="M512" s="4"/>
      <c r="N512" s="4"/>
      <c r="O512" s="4"/>
      <c r="P512" s="4"/>
      <c r="Q512" s="4"/>
      <c r="R512" s="4"/>
    </row>
    <row r="513" spans="1:18" ht="15.75" x14ac:dyDescent="0.25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4"/>
      <c r="L513" s="4"/>
      <c r="M513" s="4"/>
      <c r="N513" s="4"/>
      <c r="O513" s="4"/>
      <c r="P513" s="4"/>
      <c r="Q513" s="4"/>
      <c r="R513" s="4"/>
    </row>
    <row r="514" spans="1:18" ht="15.75" x14ac:dyDescent="0.25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4"/>
      <c r="L514" s="4"/>
      <c r="M514" s="4"/>
      <c r="N514" s="4"/>
      <c r="O514" s="4"/>
      <c r="P514" s="4"/>
      <c r="Q514" s="4"/>
      <c r="R514" s="4"/>
    </row>
    <row r="515" spans="1:18" ht="15.75" x14ac:dyDescent="0.25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4"/>
      <c r="L515" s="4"/>
      <c r="M515" s="4"/>
      <c r="N515" s="4"/>
      <c r="O515" s="4"/>
      <c r="P515" s="4"/>
      <c r="Q515" s="4"/>
      <c r="R515" s="4"/>
    </row>
    <row r="516" spans="1:18" ht="15.75" x14ac:dyDescent="0.25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4"/>
      <c r="L516" s="4"/>
      <c r="M516" s="4"/>
      <c r="N516" s="4"/>
      <c r="O516" s="4"/>
      <c r="P516" s="4"/>
      <c r="Q516" s="4"/>
      <c r="R516" s="4"/>
    </row>
    <row r="517" spans="1:18" ht="15.75" x14ac:dyDescent="0.25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4"/>
      <c r="L517" s="4"/>
      <c r="M517" s="4"/>
      <c r="N517" s="4"/>
      <c r="O517" s="4"/>
      <c r="P517" s="4"/>
      <c r="Q517" s="4"/>
      <c r="R517" s="4"/>
    </row>
    <row r="518" spans="1:18" ht="15.75" x14ac:dyDescent="0.25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4"/>
      <c r="L518" s="4"/>
      <c r="M518" s="4"/>
      <c r="N518" s="4"/>
      <c r="O518" s="4"/>
      <c r="P518" s="4"/>
      <c r="Q518" s="4"/>
      <c r="R518" s="4"/>
    </row>
    <row r="519" spans="1:18" ht="15.75" x14ac:dyDescent="0.25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4"/>
      <c r="L519" s="4"/>
      <c r="M519" s="4"/>
      <c r="N519" s="4"/>
      <c r="O519" s="4"/>
      <c r="P519" s="4"/>
      <c r="Q519" s="4"/>
      <c r="R519" s="4"/>
    </row>
    <row r="520" spans="1:18" ht="15.75" x14ac:dyDescent="0.25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4"/>
      <c r="L520" s="4"/>
      <c r="M520" s="4"/>
      <c r="N520" s="4"/>
      <c r="O520" s="4"/>
      <c r="P520" s="4"/>
      <c r="Q520" s="4"/>
      <c r="R520" s="4"/>
    </row>
    <row r="521" spans="1:18" ht="15.75" x14ac:dyDescent="0.25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4"/>
      <c r="L521" s="4"/>
      <c r="M521" s="4"/>
      <c r="N521" s="4"/>
      <c r="O521" s="4"/>
      <c r="P521" s="4"/>
      <c r="Q521" s="4"/>
      <c r="R521" s="4"/>
    </row>
    <row r="522" spans="1:18" ht="15.75" x14ac:dyDescent="0.25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4"/>
      <c r="L522" s="4"/>
      <c r="M522" s="4"/>
      <c r="N522" s="4"/>
      <c r="O522" s="4"/>
      <c r="P522" s="4"/>
      <c r="Q522" s="4"/>
      <c r="R522" s="4"/>
    </row>
    <row r="523" spans="1:18" ht="15.75" x14ac:dyDescent="0.25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4"/>
      <c r="L523" s="4"/>
      <c r="M523" s="4"/>
      <c r="N523" s="4"/>
      <c r="O523" s="4"/>
      <c r="P523" s="4"/>
      <c r="Q523" s="4"/>
      <c r="R523" s="4"/>
    </row>
    <row r="524" spans="1:18" ht="15.75" x14ac:dyDescent="0.25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4"/>
      <c r="L524" s="4"/>
      <c r="M524" s="4"/>
      <c r="N524" s="4"/>
      <c r="O524" s="4"/>
      <c r="P524" s="4"/>
      <c r="Q524" s="4"/>
      <c r="R524" s="4"/>
    </row>
    <row r="525" spans="1:18" ht="15.75" x14ac:dyDescent="0.25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4"/>
      <c r="L525" s="4"/>
      <c r="M525" s="4"/>
      <c r="N525" s="4"/>
      <c r="O525" s="4"/>
      <c r="P525" s="4"/>
      <c r="Q525" s="4"/>
      <c r="R525" s="4"/>
    </row>
    <row r="526" spans="1:18" ht="15.75" x14ac:dyDescent="0.25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4"/>
      <c r="L526" s="4"/>
      <c r="M526" s="4"/>
      <c r="N526" s="4"/>
      <c r="O526" s="4"/>
      <c r="P526" s="4"/>
      <c r="Q526" s="4"/>
      <c r="R526" s="4"/>
    </row>
    <row r="527" spans="1:18" ht="15.75" x14ac:dyDescent="0.25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4"/>
      <c r="L527" s="4"/>
      <c r="M527" s="4"/>
      <c r="N527" s="4"/>
      <c r="O527" s="4"/>
      <c r="P527" s="4"/>
      <c r="Q527" s="4"/>
      <c r="R527" s="4"/>
    </row>
    <row r="528" spans="1:18" ht="15.75" x14ac:dyDescent="0.25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4"/>
      <c r="L528" s="4"/>
      <c r="M528" s="4"/>
      <c r="N528" s="4"/>
      <c r="O528" s="4"/>
      <c r="P528" s="4"/>
      <c r="Q528" s="4"/>
      <c r="R528" s="4"/>
    </row>
    <row r="529" spans="1:18" ht="15.75" x14ac:dyDescent="0.25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4"/>
      <c r="L529" s="4"/>
      <c r="M529" s="4"/>
      <c r="N529" s="4"/>
      <c r="O529" s="4"/>
      <c r="P529" s="4"/>
      <c r="Q529" s="4"/>
      <c r="R529" s="4"/>
    </row>
    <row r="530" spans="1:18" ht="15.75" x14ac:dyDescent="0.25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4"/>
      <c r="L530" s="4"/>
      <c r="M530" s="4"/>
      <c r="N530" s="4"/>
      <c r="O530" s="4"/>
      <c r="P530" s="4"/>
      <c r="Q530" s="4"/>
      <c r="R530" s="4"/>
    </row>
    <row r="531" spans="1:18" ht="15.75" x14ac:dyDescent="0.25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4"/>
      <c r="L531" s="4"/>
      <c r="M531" s="4"/>
      <c r="N531" s="4"/>
      <c r="O531" s="4"/>
      <c r="P531" s="4"/>
      <c r="Q531" s="4"/>
      <c r="R531" s="4"/>
    </row>
    <row r="532" spans="1:18" ht="15.75" x14ac:dyDescent="0.25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4"/>
      <c r="L532" s="4"/>
      <c r="M532" s="4"/>
      <c r="N532" s="4"/>
      <c r="O532" s="4"/>
      <c r="P532" s="4"/>
      <c r="Q532" s="4"/>
      <c r="R532" s="4"/>
    </row>
    <row r="533" spans="1:18" ht="15.75" x14ac:dyDescent="0.25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4"/>
      <c r="L533" s="4"/>
      <c r="M533" s="4"/>
      <c r="N533" s="4"/>
      <c r="O533" s="4"/>
      <c r="P533" s="4"/>
      <c r="Q533" s="4"/>
      <c r="R533" s="4"/>
    </row>
    <row r="534" spans="1:18" ht="15.75" x14ac:dyDescent="0.25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4"/>
      <c r="L534" s="4"/>
      <c r="M534" s="4"/>
      <c r="N534" s="4"/>
      <c r="O534" s="4"/>
      <c r="P534" s="4"/>
      <c r="Q534" s="4"/>
      <c r="R534" s="4"/>
    </row>
    <row r="535" spans="1:18" ht="15.75" x14ac:dyDescent="0.25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4"/>
      <c r="L535" s="4"/>
      <c r="M535" s="4"/>
      <c r="N535" s="4"/>
      <c r="O535" s="4"/>
      <c r="P535" s="4"/>
      <c r="Q535" s="4"/>
      <c r="R535" s="4"/>
    </row>
    <row r="536" spans="1:18" ht="15.75" x14ac:dyDescent="0.25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4"/>
      <c r="L536" s="4"/>
      <c r="M536" s="4"/>
      <c r="N536" s="4"/>
      <c r="O536" s="4"/>
      <c r="P536" s="4"/>
      <c r="Q536" s="4"/>
      <c r="R536" s="4"/>
    </row>
    <row r="537" spans="1:18" ht="15.75" x14ac:dyDescent="0.25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4"/>
      <c r="L537" s="4"/>
      <c r="M537" s="4"/>
      <c r="N537" s="4"/>
      <c r="O537" s="4"/>
      <c r="P537" s="4"/>
      <c r="Q537" s="4"/>
      <c r="R537" s="4"/>
    </row>
    <row r="538" spans="1:18" ht="15.75" x14ac:dyDescent="0.25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4"/>
      <c r="L538" s="4"/>
      <c r="M538" s="4"/>
      <c r="N538" s="4"/>
      <c r="O538" s="4"/>
      <c r="P538" s="4"/>
      <c r="Q538" s="4"/>
      <c r="R538" s="4"/>
    </row>
    <row r="539" spans="1:18" ht="15.75" x14ac:dyDescent="0.25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4"/>
      <c r="L539" s="4"/>
      <c r="M539" s="4"/>
      <c r="N539" s="4"/>
      <c r="O539" s="4"/>
      <c r="P539" s="4"/>
      <c r="Q539" s="4"/>
      <c r="R539" s="4"/>
    </row>
    <row r="540" spans="1:18" ht="15.75" x14ac:dyDescent="0.25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4"/>
      <c r="L540" s="4"/>
      <c r="M540" s="4"/>
      <c r="N540" s="4"/>
      <c r="O540" s="4"/>
      <c r="P540" s="4"/>
      <c r="Q540" s="4"/>
      <c r="R540" s="4"/>
    </row>
    <row r="541" spans="1:18" ht="15.75" x14ac:dyDescent="0.25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4"/>
      <c r="L541" s="4"/>
      <c r="M541" s="4"/>
      <c r="N541" s="4"/>
      <c r="O541" s="4"/>
      <c r="P541" s="4"/>
      <c r="Q541" s="4"/>
      <c r="R541" s="4"/>
    </row>
    <row r="542" spans="1:18" ht="15.75" x14ac:dyDescent="0.25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4"/>
      <c r="L542" s="4"/>
      <c r="M542" s="4"/>
      <c r="N542" s="4"/>
      <c r="O542" s="4"/>
      <c r="P542" s="4"/>
      <c r="Q542" s="4"/>
      <c r="R542" s="4"/>
    </row>
    <row r="543" spans="1:18" ht="15.75" x14ac:dyDescent="0.25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4"/>
      <c r="L543" s="4"/>
      <c r="M543" s="4"/>
      <c r="N543" s="4"/>
      <c r="O543" s="4"/>
      <c r="P543" s="4"/>
      <c r="Q543" s="4"/>
      <c r="R543" s="4"/>
    </row>
    <row r="544" spans="1:18" ht="15.75" x14ac:dyDescent="0.25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4"/>
      <c r="L544" s="4"/>
      <c r="M544" s="4"/>
      <c r="N544" s="4"/>
      <c r="O544" s="4"/>
      <c r="P544" s="4"/>
      <c r="Q544" s="4"/>
      <c r="R544" s="4"/>
    </row>
    <row r="545" spans="1:18" ht="15.75" x14ac:dyDescent="0.25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4"/>
      <c r="L545" s="4"/>
      <c r="M545" s="4"/>
      <c r="N545" s="4"/>
      <c r="O545" s="4"/>
      <c r="P545" s="4"/>
      <c r="Q545" s="4"/>
      <c r="R545" s="4"/>
    </row>
    <row r="546" spans="1:18" ht="15.75" x14ac:dyDescent="0.25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4"/>
      <c r="L546" s="4"/>
      <c r="M546" s="4"/>
      <c r="N546" s="4"/>
      <c r="O546" s="4"/>
      <c r="P546" s="4"/>
      <c r="Q546" s="4"/>
      <c r="R546" s="4"/>
    </row>
    <row r="547" spans="1:18" ht="15.75" x14ac:dyDescent="0.25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4"/>
      <c r="L547" s="4"/>
      <c r="M547" s="4"/>
      <c r="N547" s="4"/>
      <c r="O547" s="4"/>
      <c r="P547" s="4"/>
      <c r="Q547" s="4"/>
      <c r="R547" s="4"/>
    </row>
    <row r="548" spans="1:18" ht="15.75" x14ac:dyDescent="0.25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4"/>
      <c r="L548" s="4"/>
      <c r="M548" s="4"/>
      <c r="N548" s="4"/>
      <c r="O548" s="4"/>
      <c r="P548" s="4"/>
      <c r="Q548" s="4"/>
      <c r="R548" s="4"/>
    </row>
    <row r="549" spans="1:18" ht="15.75" x14ac:dyDescent="0.25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4"/>
      <c r="L549" s="4"/>
      <c r="M549" s="4"/>
      <c r="N549" s="4"/>
      <c r="O549" s="4"/>
      <c r="P549" s="4"/>
      <c r="Q549" s="4"/>
      <c r="R549" s="4"/>
    </row>
    <row r="550" spans="1:18" ht="15.75" x14ac:dyDescent="0.25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4"/>
      <c r="L550" s="4"/>
      <c r="M550" s="4"/>
      <c r="N550" s="4"/>
      <c r="O550" s="4"/>
      <c r="P550" s="4"/>
      <c r="Q550" s="4"/>
      <c r="R550" s="4"/>
    </row>
    <row r="551" spans="1:18" ht="15.75" x14ac:dyDescent="0.25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4"/>
      <c r="L551" s="4"/>
      <c r="M551" s="4"/>
      <c r="N551" s="4"/>
      <c r="O551" s="4"/>
      <c r="P551" s="4"/>
      <c r="Q551" s="4"/>
      <c r="R551" s="4"/>
    </row>
    <row r="552" spans="1:18" ht="15.75" x14ac:dyDescent="0.25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4"/>
      <c r="L552" s="4"/>
      <c r="M552" s="4"/>
      <c r="N552" s="4"/>
      <c r="O552" s="4"/>
      <c r="P552" s="4"/>
      <c r="Q552" s="4"/>
      <c r="R552" s="4"/>
    </row>
    <row r="553" spans="1:18" ht="15.75" x14ac:dyDescent="0.25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4"/>
      <c r="L553" s="4"/>
      <c r="M553" s="4"/>
      <c r="N553" s="4"/>
      <c r="O553" s="4"/>
      <c r="P553" s="4"/>
      <c r="Q553" s="4"/>
      <c r="R553" s="4"/>
    </row>
    <row r="554" spans="1:18" ht="15.75" x14ac:dyDescent="0.25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4"/>
      <c r="L554" s="4"/>
      <c r="M554" s="4"/>
      <c r="N554" s="4"/>
      <c r="O554" s="4"/>
      <c r="P554" s="4"/>
      <c r="Q554" s="4"/>
      <c r="R554" s="4"/>
    </row>
    <row r="555" spans="1:18" ht="15.75" x14ac:dyDescent="0.25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4"/>
      <c r="L555" s="4"/>
      <c r="M555" s="4"/>
      <c r="N555" s="4"/>
      <c r="O555" s="4"/>
      <c r="P555" s="4"/>
      <c r="Q555" s="4"/>
      <c r="R555" s="4"/>
    </row>
    <row r="556" spans="1:18" ht="15.75" x14ac:dyDescent="0.25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4"/>
      <c r="L556" s="4"/>
      <c r="M556" s="4"/>
      <c r="N556" s="4"/>
      <c r="O556" s="4"/>
      <c r="P556" s="4"/>
      <c r="Q556" s="4"/>
      <c r="R556" s="4"/>
    </row>
    <row r="557" spans="1:18" ht="15.75" x14ac:dyDescent="0.25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4"/>
      <c r="L557" s="4"/>
      <c r="M557" s="4"/>
      <c r="N557" s="4"/>
      <c r="O557" s="4"/>
      <c r="P557" s="4"/>
      <c r="Q557" s="4"/>
      <c r="R557" s="4"/>
    </row>
    <row r="558" spans="1:18" ht="15.75" x14ac:dyDescent="0.25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4"/>
      <c r="L558" s="4"/>
      <c r="M558" s="4"/>
      <c r="N558" s="4"/>
      <c r="O558" s="4"/>
      <c r="P558" s="4"/>
      <c r="Q558" s="4"/>
      <c r="R558" s="4"/>
    </row>
    <row r="559" spans="1:18" ht="15.75" x14ac:dyDescent="0.25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4"/>
      <c r="L559" s="4"/>
      <c r="M559" s="4"/>
      <c r="N559" s="4"/>
      <c r="O559" s="4"/>
      <c r="P559" s="4"/>
      <c r="Q559" s="4"/>
      <c r="R559" s="4"/>
    </row>
    <row r="560" spans="1:18" ht="15.75" x14ac:dyDescent="0.25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4"/>
      <c r="L560" s="4"/>
      <c r="M560" s="4"/>
      <c r="N560" s="4"/>
      <c r="O560" s="4"/>
      <c r="P560" s="4"/>
      <c r="Q560" s="4"/>
      <c r="R560" s="4"/>
    </row>
    <row r="561" spans="1:18" ht="15.75" x14ac:dyDescent="0.25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4"/>
      <c r="L561" s="4"/>
      <c r="M561" s="4"/>
      <c r="N561" s="4"/>
      <c r="O561" s="4"/>
      <c r="P561" s="4"/>
      <c r="Q561" s="4"/>
      <c r="R561" s="4"/>
    </row>
    <row r="562" spans="1:18" ht="15.75" x14ac:dyDescent="0.25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4"/>
      <c r="L562" s="4"/>
      <c r="M562" s="4"/>
      <c r="N562" s="4"/>
      <c r="O562" s="4"/>
      <c r="P562" s="4"/>
      <c r="Q562" s="4"/>
      <c r="R562" s="4"/>
    </row>
    <row r="563" spans="1:18" ht="15.75" x14ac:dyDescent="0.25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4"/>
      <c r="L563" s="4"/>
      <c r="M563" s="4"/>
      <c r="N563" s="4"/>
      <c r="O563" s="4"/>
      <c r="P563" s="4"/>
      <c r="Q563" s="4"/>
      <c r="R563" s="4"/>
    </row>
    <row r="564" spans="1:18" ht="15.75" x14ac:dyDescent="0.25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4"/>
      <c r="L564" s="4"/>
      <c r="M564" s="4"/>
      <c r="N564" s="4"/>
      <c r="O564" s="4"/>
      <c r="P564" s="4"/>
      <c r="Q564" s="4"/>
      <c r="R564" s="4"/>
    </row>
    <row r="565" spans="1:18" ht="15.75" x14ac:dyDescent="0.25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4"/>
      <c r="L565" s="4"/>
      <c r="M565" s="4"/>
      <c r="N565" s="4"/>
      <c r="O565" s="4"/>
      <c r="P565" s="4"/>
      <c r="Q565" s="4"/>
      <c r="R565" s="4"/>
    </row>
    <row r="566" spans="1:18" ht="15.75" x14ac:dyDescent="0.25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4"/>
      <c r="L566" s="4"/>
      <c r="M566" s="4"/>
      <c r="N566" s="4"/>
      <c r="O566" s="4"/>
      <c r="P566" s="4"/>
      <c r="Q566" s="4"/>
      <c r="R566" s="4"/>
    </row>
    <row r="567" spans="1:18" ht="15.75" x14ac:dyDescent="0.25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4"/>
      <c r="L567" s="4"/>
      <c r="M567" s="4"/>
      <c r="N567" s="4"/>
      <c r="O567" s="4"/>
      <c r="P567" s="4"/>
      <c r="Q567" s="4"/>
      <c r="R567" s="4"/>
    </row>
    <row r="568" spans="1:18" ht="15.75" x14ac:dyDescent="0.25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4"/>
      <c r="L568" s="4"/>
      <c r="M568" s="4"/>
      <c r="N568" s="4"/>
      <c r="O568" s="4"/>
      <c r="P568" s="4"/>
      <c r="Q568" s="4"/>
      <c r="R568" s="4"/>
    </row>
    <row r="569" spans="1:18" ht="15.75" x14ac:dyDescent="0.25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4"/>
      <c r="L569" s="4"/>
      <c r="M569" s="4"/>
      <c r="N569" s="4"/>
      <c r="O569" s="4"/>
      <c r="P569" s="4"/>
      <c r="Q569" s="4"/>
      <c r="R569" s="4"/>
    </row>
    <row r="570" spans="1:18" ht="15.75" x14ac:dyDescent="0.25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4"/>
      <c r="L570" s="4"/>
      <c r="M570" s="4"/>
      <c r="N570" s="4"/>
      <c r="O570" s="4"/>
      <c r="P570" s="4"/>
      <c r="Q570" s="4"/>
      <c r="R570" s="4"/>
    </row>
    <row r="571" spans="1:18" ht="15.75" x14ac:dyDescent="0.25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4"/>
      <c r="L571" s="4"/>
      <c r="M571" s="4"/>
      <c r="N571" s="4"/>
      <c r="O571" s="4"/>
      <c r="P571" s="4"/>
      <c r="Q571" s="4"/>
      <c r="R571" s="4"/>
    </row>
    <row r="572" spans="1:18" ht="15.75" x14ac:dyDescent="0.25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4"/>
      <c r="L572" s="4"/>
      <c r="M572" s="4"/>
      <c r="N572" s="4"/>
      <c r="O572" s="4"/>
      <c r="P572" s="4"/>
      <c r="Q572" s="4"/>
      <c r="R572" s="4"/>
    </row>
    <row r="573" spans="1:18" ht="15.75" x14ac:dyDescent="0.25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4"/>
      <c r="L573" s="4"/>
      <c r="M573" s="4"/>
      <c r="N573" s="4"/>
      <c r="O573" s="4"/>
      <c r="P573" s="4"/>
      <c r="Q573" s="4"/>
      <c r="R573" s="4"/>
    </row>
    <row r="574" spans="1:18" ht="15.75" x14ac:dyDescent="0.25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4"/>
      <c r="L574" s="4"/>
      <c r="M574" s="4"/>
      <c r="N574" s="4"/>
      <c r="O574" s="4"/>
      <c r="P574" s="4"/>
      <c r="Q574" s="4"/>
      <c r="R574" s="4"/>
    </row>
    <row r="575" spans="1:18" ht="15.75" x14ac:dyDescent="0.25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4"/>
      <c r="L575" s="4"/>
      <c r="M575" s="4"/>
      <c r="N575" s="4"/>
      <c r="O575" s="4"/>
      <c r="P575" s="4"/>
      <c r="Q575" s="4"/>
      <c r="R575" s="4"/>
    </row>
    <row r="576" spans="1:18" ht="15.75" x14ac:dyDescent="0.25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4"/>
      <c r="L576" s="4"/>
      <c r="M576" s="4"/>
      <c r="N576" s="4"/>
      <c r="O576" s="4"/>
      <c r="P576" s="4"/>
      <c r="Q576" s="4"/>
      <c r="R576" s="4"/>
    </row>
    <row r="577" spans="1:18" ht="15.75" x14ac:dyDescent="0.25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4"/>
      <c r="L577" s="4"/>
      <c r="M577" s="4"/>
      <c r="N577" s="4"/>
      <c r="O577" s="4"/>
      <c r="P577" s="4"/>
      <c r="Q577" s="4"/>
      <c r="R577" s="4"/>
    </row>
    <row r="578" spans="1:18" ht="15.75" x14ac:dyDescent="0.25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4"/>
      <c r="L578" s="4"/>
      <c r="M578" s="4"/>
      <c r="N578" s="4"/>
      <c r="O578" s="4"/>
      <c r="P578" s="4"/>
      <c r="Q578" s="4"/>
      <c r="R578" s="4"/>
    </row>
    <row r="579" spans="1:18" ht="15.75" x14ac:dyDescent="0.25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4"/>
      <c r="L579" s="4"/>
      <c r="M579" s="4"/>
      <c r="N579" s="4"/>
      <c r="O579" s="4"/>
      <c r="P579" s="4"/>
      <c r="Q579" s="4"/>
      <c r="R579" s="4"/>
    </row>
    <row r="580" spans="1:18" ht="15.75" x14ac:dyDescent="0.25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4"/>
      <c r="L580" s="4"/>
      <c r="M580" s="4"/>
      <c r="N580" s="4"/>
      <c r="O580" s="4"/>
      <c r="P580" s="4"/>
      <c r="Q580" s="4"/>
      <c r="R580" s="4"/>
    </row>
    <row r="581" spans="1:18" ht="15.75" x14ac:dyDescent="0.25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4"/>
      <c r="L581" s="4"/>
      <c r="M581" s="4"/>
      <c r="N581" s="4"/>
      <c r="O581" s="4"/>
      <c r="P581" s="4"/>
      <c r="Q581" s="4"/>
      <c r="R581" s="4"/>
    </row>
    <row r="582" spans="1:18" ht="15.75" x14ac:dyDescent="0.25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4"/>
      <c r="L582" s="4"/>
      <c r="M582" s="4"/>
      <c r="N582" s="4"/>
      <c r="O582" s="4"/>
      <c r="P582" s="4"/>
      <c r="Q582" s="4"/>
      <c r="R582" s="4"/>
    </row>
    <row r="583" spans="1:18" ht="15.75" x14ac:dyDescent="0.25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4"/>
      <c r="L583" s="4"/>
      <c r="M583" s="4"/>
      <c r="N583" s="4"/>
      <c r="O583" s="4"/>
      <c r="P583" s="4"/>
      <c r="Q583" s="4"/>
      <c r="R583" s="4"/>
    </row>
    <row r="584" spans="1:18" ht="15.75" x14ac:dyDescent="0.25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4"/>
      <c r="L584" s="4"/>
      <c r="M584" s="4"/>
      <c r="N584" s="4"/>
      <c r="O584" s="4"/>
      <c r="P584" s="4"/>
      <c r="Q584" s="4"/>
      <c r="R584" s="4"/>
    </row>
    <row r="585" spans="1:18" ht="15.75" x14ac:dyDescent="0.25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4"/>
      <c r="L585" s="4"/>
      <c r="M585" s="4"/>
      <c r="N585" s="4"/>
      <c r="O585" s="4"/>
      <c r="P585" s="4"/>
      <c r="Q585" s="4"/>
      <c r="R585" s="4"/>
    </row>
    <row r="586" spans="1:18" ht="15.75" x14ac:dyDescent="0.25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4"/>
      <c r="L586" s="4"/>
      <c r="M586" s="4"/>
      <c r="N586" s="4"/>
      <c r="O586" s="4"/>
      <c r="P586" s="4"/>
      <c r="Q586" s="4"/>
      <c r="R586" s="4"/>
    </row>
    <row r="587" spans="1:18" ht="15.75" x14ac:dyDescent="0.25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4"/>
      <c r="L587" s="4"/>
      <c r="M587" s="4"/>
      <c r="N587" s="4"/>
      <c r="O587" s="4"/>
      <c r="P587" s="4"/>
      <c r="Q587" s="4"/>
      <c r="R587" s="4"/>
    </row>
    <row r="588" spans="1:18" ht="15.75" x14ac:dyDescent="0.25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4"/>
      <c r="L588" s="4"/>
      <c r="M588" s="4"/>
      <c r="N588" s="4"/>
      <c r="O588" s="4"/>
      <c r="P588" s="4"/>
      <c r="Q588" s="4"/>
      <c r="R588" s="4"/>
    </row>
    <row r="589" spans="1:18" ht="15.75" x14ac:dyDescent="0.25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4"/>
      <c r="L589" s="4"/>
      <c r="M589" s="4"/>
      <c r="N589" s="4"/>
      <c r="O589" s="4"/>
      <c r="P589" s="4"/>
      <c r="Q589" s="4"/>
      <c r="R589" s="4"/>
    </row>
    <row r="590" spans="1:18" ht="15.75" x14ac:dyDescent="0.25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4"/>
      <c r="L590" s="4"/>
      <c r="M590" s="4"/>
      <c r="N590" s="4"/>
      <c r="O590" s="4"/>
      <c r="P590" s="4"/>
      <c r="Q590" s="4"/>
      <c r="R590" s="4"/>
    </row>
    <row r="591" spans="1:18" ht="15.75" x14ac:dyDescent="0.25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4"/>
      <c r="L591" s="4"/>
      <c r="M591" s="4"/>
      <c r="N591" s="4"/>
      <c r="O591" s="4"/>
      <c r="P591" s="4"/>
      <c r="Q591" s="4"/>
      <c r="R591" s="4"/>
    </row>
    <row r="592" spans="1:18" ht="15.75" x14ac:dyDescent="0.25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4"/>
      <c r="L592" s="4"/>
      <c r="M592" s="4"/>
      <c r="N592" s="4"/>
      <c r="O592" s="4"/>
      <c r="P592" s="4"/>
      <c r="Q592" s="4"/>
      <c r="R592" s="4"/>
    </row>
    <row r="593" spans="1:18" ht="15.75" x14ac:dyDescent="0.25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4"/>
      <c r="L593" s="4"/>
      <c r="M593" s="4"/>
      <c r="N593" s="4"/>
      <c r="O593" s="4"/>
      <c r="P593" s="4"/>
      <c r="Q593" s="4"/>
      <c r="R593" s="4"/>
    </row>
    <row r="594" spans="1:18" ht="15.75" x14ac:dyDescent="0.25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4"/>
      <c r="L594" s="4"/>
      <c r="M594" s="4"/>
      <c r="N594" s="4"/>
      <c r="O594" s="4"/>
      <c r="P594" s="4"/>
      <c r="Q594" s="4"/>
      <c r="R594" s="4"/>
    </row>
    <row r="595" spans="1:18" ht="15.75" x14ac:dyDescent="0.25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4"/>
      <c r="L595" s="4"/>
      <c r="M595" s="4"/>
      <c r="N595" s="4"/>
      <c r="O595" s="4"/>
      <c r="P595" s="4"/>
      <c r="Q595" s="4"/>
      <c r="R595" s="4"/>
    </row>
    <row r="596" spans="1:18" ht="15.75" x14ac:dyDescent="0.25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4"/>
      <c r="L596" s="4"/>
      <c r="M596" s="4"/>
      <c r="N596" s="4"/>
      <c r="O596" s="4"/>
      <c r="P596" s="4"/>
      <c r="Q596" s="4"/>
      <c r="R596" s="4"/>
    </row>
    <row r="597" spans="1:18" ht="15.75" x14ac:dyDescent="0.25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4"/>
      <c r="L597" s="4"/>
      <c r="M597" s="4"/>
      <c r="N597" s="4"/>
      <c r="O597" s="4"/>
      <c r="P597" s="4"/>
      <c r="Q597" s="4"/>
      <c r="R597" s="4"/>
    </row>
    <row r="598" spans="1:18" ht="15.75" x14ac:dyDescent="0.25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4"/>
      <c r="L598" s="4"/>
      <c r="M598" s="4"/>
      <c r="N598" s="4"/>
      <c r="O598" s="4"/>
      <c r="P598" s="4"/>
      <c r="Q598" s="4"/>
      <c r="R598" s="4"/>
    </row>
    <row r="599" spans="1:18" ht="15.75" x14ac:dyDescent="0.25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4"/>
      <c r="L599" s="4"/>
      <c r="M599" s="4"/>
      <c r="N599" s="4"/>
      <c r="O599" s="4"/>
      <c r="P599" s="4"/>
      <c r="Q599" s="4"/>
      <c r="R599" s="4"/>
    </row>
    <row r="600" spans="1:18" ht="15.75" x14ac:dyDescent="0.25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4"/>
      <c r="L600" s="4"/>
      <c r="M600" s="4"/>
      <c r="N600" s="4"/>
      <c r="O600" s="4"/>
      <c r="P600" s="4"/>
      <c r="Q600" s="4"/>
      <c r="R600" s="4"/>
    </row>
    <row r="601" spans="1:18" ht="15.75" x14ac:dyDescent="0.25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4"/>
      <c r="L601" s="4"/>
      <c r="M601" s="4"/>
      <c r="N601" s="4"/>
      <c r="O601" s="4"/>
      <c r="P601" s="4"/>
      <c r="Q601" s="4"/>
      <c r="R601" s="4"/>
    </row>
    <row r="602" spans="1:18" ht="15.75" x14ac:dyDescent="0.25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4"/>
      <c r="L602" s="4"/>
      <c r="M602" s="4"/>
      <c r="N602" s="4"/>
      <c r="O602" s="4"/>
      <c r="P602" s="4"/>
      <c r="Q602" s="4"/>
      <c r="R602" s="4"/>
    </row>
    <row r="603" spans="1:18" ht="15.75" x14ac:dyDescent="0.25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4"/>
      <c r="L603" s="4"/>
      <c r="M603" s="4"/>
      <c r="N603" s="4"/>
      <c r="O603" s="4"/>
      <c r="P603" s="4"/>
      <c r="Q603" s="4"/>
      <c r="R603" s="4"/>
    </row>
    <row r="604" spans="1:18" ht="15.75" x14ac:dyDescent="0.25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4"/>
      <c r="L604" s="4"/>
      <c r="M604" s="4"/>
      <c r="N604" s="4"/>
      <c r="O604" s="4"/>
      <c r="P604" s="4"/>
      <c r="Q604" s="4"/>
      <c r="R604" s="4"/>
    </row>
    <row r="605" spans="1:18" ht="15.75" x14ac:dyDescent="0.25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4"/>
      <c r="L605" s="4"/>
      <c r="M605" s="4"/>
      <c r="N605" s="4"/>
      <c r="O605" s="4"/>
      <c r="P605" s="4"/>
      <c r="Q605" s="4"/>
      <c r="R605" s="4"/>
    </row>
    <row r="606" spans="1:18" ht="15.75" x14ac:dyDescent="0.25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4"/>
      <c r="L606" s="4"/>
      <c r="M606" s="4"/>
      <c r="N606" s="4"/>
      <c r="O606" s="4"/>
      <c r="P606" s="4"/>
      <c r="Q606" s="4"/>
      <c r="R606" s="4"/>
    </row>
    <row r="607" spans="1:18" ht="15.75" x14ac:dyDescent="0.25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4"/>
      <c r="L607" s="4"/>
      <c r="M607" s="4"/>
      <c r="N607" s="4"/>
      <c r="O607" s="4"/>
      <c r="P607" s="4"/>
      <c r="Q607" s="4"/>
      <c r="R607" s="4"/>
    </row>
    <row r="608" spans="1:18" ht="15.75" x14ac:dyDescent="0.25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4"/>
      <c r="L608" s="4"/>
      <c r="M608" s="4"/>
      <c r="N608" s="4"/>
      <c r="O608" s="4"/>
      <c r="P608" s="4"/>
      <c r="Q608" s="4"/>
      <c r="R608" s="4"/>
    </row>
    <row r="609" spans="1:18" ht="15.75" x14ac:dyDescent="0.25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4"/>
      <c r="L609" s="4"/>
      <c r="M609" s="4"/>
      <c r="N609" s="4"/>
      <c r="O609" s="4"/>
      <c r="P609" s="4"/>
      <c r="Q609" s="4"/>
      <c r="R609" s="4"/>
    </row>
    <row r="610" spans="1:18" ht="15.75" x14ac:dyDescent="0.25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4"/>
      <c r="L610" s="4"/>
      <c r="M610" s="4"/>
      <c r="N610" s="4"/>
      <c r="O610" s="4"/>
      <c r="P610" s="4"/>
      <c r="Q610" s="4"/>
      <c r="R610" s="4"/>
    </row>
    <row r="611" spans="1:18" ht="15.75" x14ac:dyDescent="0.25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4"/>
      <c r="L611" s="4"/>
      <c r="M611" s="4"/>
      <c r="N611" s="4"/>
      <c r="O611" s="4"/>
      <c r="P611" s="4"/>
      <c r="Q611" s="4"/>
      <c r="R611" s="4"/>
    </row>
    <row r="612" spans="1:18" ht="15.75" x14ac:dyDescent="0.25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4"/>
      <c r="L612" s="4"/>
      <c r="M612" s="4"/>
      <c r="N612" s="4"/>
      <c r="O612" s="4"/>
      <c r="P612" s="4"/>
      <c r="Q612" s="4"/>
      <c r="R612" s="4"/>
    </row>
    <row r="613" spans="1:18" ht="15.75" x14ac:dyDescent="0.25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4"/>
      <c r="L613" s="4"/>
      <c r="M613" s="4"/>
      <c r="N613" s="4"/>
      <c r="O613" s="4"/>
      <c r="P613" s="4"/>
      <c r="Q613" s="4"/>
      <c r="R613" s="4"/>
    </row>
    <row r="614" spans="1:18" ht="15.75" x14ac:dyDescent="0.25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4"/>
      <c r="L614" s="4"/>
      <c r="M614" s="4"/>
      <c r="N614" s="4"/>
      <c r="O614" s="4"/>
      <c r="P614" s="4"/>
      <c r="Q614" s="4"/>
      <c r="R614" s="4"/>
    </row>
    <row r="615" spans="1:18" ht="15.75" x14ac:dyDescent="0.25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4"/>
      <c r="L615" s="4"/>
      <c r="M615" s="4"/>
      <c r="N615" s="4"/>
      <c r="O615" s="4"/>
      <c r="P615" s="4"/>
      <c r="Q615" s="4"/>
      <c r="R615" s="4"/>
    </row>
    <row r="616" spans="1:18" ht="15.75" x14ac:dyDescent="0.25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4"/>
      <c r="L616" s="4"/>
      <c r="M616" s="4"/>
      <c r="N616" s="4"/>
      <c r="O616" s="4"/>
      <c r="P616" s="4"/>
      <c r="Q616" s="4"/>
      <c r="R616" s="4"/>
    </row>
    <row r="617" spans="1:18" ht="15.75" x14ac:dyDescent="0.25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4"/>
      <c r="L617" s="4"/>
      <c r="M617" s="4"/>
      <c r="N617" s="4"/>
      <c r="O617" s="4"/>
      <c r="P617" s="4"/>
      <c r="Q617" s="4"/>
      <c r="R617" s="4"/>
    </row>
    <row r="618" spans="1:18" ht="15.75" x14ac:dyDescent="0.25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4"/>
      <c r="L618" s="4"/>
      <c r="M618" s="4"/>
      <c r="N618" s="4"/>
      <c r="O618" s="4"/>
      <c r="P618" s="4"/>
      <c r="Q618" s="4"/>
      <c r="R618" s="4"/>
    </row>
    <row r="619" spans="1:18" ht="15.75" x14ac:dyDescent="0.25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4"/>
      <c r="L619" s="4"/>
      <c r="M619" s="4"/>
      <c r="N619" s="4"/>
      <c r="O619" s="4"/>
      <c r="P619" s="4"/>
      <c r="Q619" s="4"/>
      <c r="R619" s="4"/>
    </row>
    <row r="620" spans="1:18" ht="15.75" x14ac:dyDescent="0.25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4"/>
      <c r="L620" s="4"/>
      <c r="M620" s="4"/>
      <c r="N620" s="4"/>
      <c r="O620" s="4"/>
      <c r="P620" s="4"/>
      <c r="Q620" s="4"/>
      <c r="R620" s="4"/>
    </row>
    <row r="621" spans="1:18" ht="15.75" x14ac:dyDescent="0.25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4"/>
      <c r="L621" s="4"/>
      <c r="M621" s="4"/>
      <c r="N621" s="4"/>
      <c r="O621" s="4"/>
      <c r="P621" s="4"/>
      <c r="Q621" s="4"/>
      <c r="R621" s="4"/>
    </row>
    <row r="622" spans="1:18" ht="15.75" x14ac:dyDescent="0.25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4"/>
      <c r="L622" s="4"/>
      <c r="M622" s="4"/>
      <c r="N622" s="4"/>
      <c r="O622" s="4"/>
      <c r="P622" s="4"/>
      <c r="Q622" s="4"/>
      <c r="R622" s="4"/>
    </row>
    <row r="623" spans="1:18" ht="15.75" x14ac:dyDescent="0.25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4"/>
      <c r="L623" s="4"/>
      <c r="M623" s="4"/>
      <c r="N623" s="4"/>
      <c r="O623" s="4"/>
      <c r="P623" s="4"/>
      <c r="Q623" s="4"/>
      <c r="R623" s="4"/>
    </row>
    <row r="624" spans="1:18" ht="15.75" x14ac:dyDescent="0.25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4"/>
      <c r="L624" s="4"/>
      <c r="M624" s="4"/>
      <c r="N624" s="4"/>
      <c r="O624" s="4"/>
      <c r="P624" s="4"/>
      <c r="Q624" s="4"/>
      <c r="R624" s="4"/>
    </row>
    <row r="625" spans="1:18" ht="15.75" x14ac:dyDescent="0.25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4"/>
      <c r="L625" s="4"/>
      <c r="M625" s="4"/>
      <c r="N625" s="4"/>
      <c r="O625" s="4"/>
      <c r="P625" s="4"/>
      <c r="Q625" s="4"/>
      <c r="R625" s="4"/>
    </row>
    <row r="626" spans="1:18" ht="15.75" x14ac:dyDescent="0.25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4"/>
      <c r="L626" s="4"/>
      <c r="M626" s="4"/>
      <c r="N626" s="4"/>
      <c r="O626" s="4"/>
      <c r="P626" s="4"/>
      <c r="Q626" s="4"/>
      <c r="R626" s="4"/>
    </row>
    <row r="627" spans="1:18" ht="15.75" x14ac:dyDescent="0.25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4"/>
      <c r="L627" s="4"/>
      <c r="M627" s="4"/>
      <c r="N627" s="4"/>
      <c r="O627" s="4"/>
      <c r="P627" s="4"/>
      <c r="Q627" s="4"/>
      <c r="R627" s="4"/>
    </row>
    <row r="628" spans="1:18" ht="15.75" x14ac:dyDescent="0.25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4"/>
      <c r="L628" s="4"/>
      <c r="M628" s="4"/>
      <c r="N628" s="4"/>
      <c r="O628" s="4"/>
      <c r="P628" s="4"/>
      <c r="Q628" s="4"/>
      <c r="R628" s="4"/>
    </row>
    <row r="629" spans="1:18" ht="15.75" x14ac:dyDescent="0.25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4"/>
      <c r="L629" s="4"/>
      <c r="M629" s="4"/>
      <c r="N629" s="4"/>
      <c r="O629" s="4"/>
      <c r="P629" s="4"/>
      <c r="Q629" s="4"/>
      <c r="R629" s="4"/>
    </row>
    <row r="630" spans="1:18" ht="15.75" x14ac:dyDescent="0.25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4"/>
      <c r="L630" s="4"/>
      <c r="M630" s="4"/>
      <c r="N630" s="4"/>
      <c r="O630" s="4"/>
      <c r="P630" s="4"/>
      <c r="Q630" s="4"/>
      <c r="R630" s="4"/>
    </row>
    <row r="631" spans="1:18" ht="15.75" x14ac:dyDescent="0.25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4"/>
      <c r="L631" s="4"/>
      <c r="M631" s="4"/>
      <c r="N631" s="4"/>
      <c r="O631" s="4"/>
      <c r="P631" s="4"/>
      <c r="Q631" s="4"/>
      <c r="R631" s="4"/>
    </row>
    <row r="632" spans="1:18" ht="15.75" x14ac:dyDescent="0.25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4"/>
      <c r="L632" s="4"/>
      <c r="M632" s="4"/>
      <c r="N632" s="4"/>
      <c r="O632" s="4"/>
      <c r="P632" s="4"/>
      <c r="Q632" s="4"/>
      <c r="R632" s="4"/>
    </row>
    <row r="633" spans="1:18" ht="15.75" x14ac:dyDescent="0.25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4"/>
      <c r="L633" s="4"/>
      <c r="M633" s="4"/>
      <c r="N633" s="4"/>
      <c r="O633" s="4"/>
      <c r="P633" s="4"/>
      <c r="Q633" s="4"/>
      <c r="R633" s="4"/>
    </row>
    <row r="634" spans="1:18" ht="15.75" x14ac:dyDescent="0.25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4"/>
      <c r="L634" s="4"/>
      <c r="M634" s="4"/>
      <c r="N634" s="4"/>
      <c r="O634" s="4"/>
      <c r="P634" s="4"/>
      <c r="Q634" s="4"/>
      <c r="R634" s="4"/>
    </row>
    <row r="635" spans="1:18" ht="15.75" x14ac:dyDescent="0.25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4"/>
      <c r="L635" s="4"/>
      <c r="M635" s="4"/>
      <c r="N635" s="4"/>
      <c r="O635" s="4"/>
      <c r="P635" s="4"/>
      <c r="Q635" s="4"/>
      <c r="R635" s="4"/>
    </row>
    <row r="636" spans="1:18" ht="15.75" x14ac:dyDescent="0.25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4"/>
      <c r="L636" s="4"/>
      <c r="M636" s="4"/>
      <c r="N636" s="4"/>
      <c r="O636" s="4"/>
      <c r="P636" s="4"/>
      <c r="Q636" s="4"/>
      <c r="R636" s="4"/>
    </row>
    <row r="637" spans="1:18" ht="15.75" x14ac:dyDescent="0.25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4"/>
      <c r="L637" s="4"/>
      <c r="M637" s="4"/>
      <c r="N637" s="4"/>
      <c r="O637" s="4"/>
      <c r="P637" s="4"/>
      <c r="Q637" s="4"/>
      <c r="R637" s="4"/>
    </row>
    <row r="638" spans="1:18" ht="15.75" x14ac:dyDescent="0.25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4"/>
      <c r="L638" s="4"/>
      <c r="M638" s="4"/>
      <c r="N638" s="4"/>
      <c r="O638" s="4"/>
      <c r="P638" s="4"/>
      <c r="Q638" s="4"/>
      <c r="R638" s="4"/>
    </row>
    <row r="639" spans="1:18" ht="15.75" x14ac:dyDescent="0.25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4"/>
      <c r="L639" s="4"/>
      <c r="M639" s="4"/>
      <c r="N639" s="4"/>
      <c r="O639" s="4"/>
      <c r="P639" s="4"/>
      <c r="Q639" s="4"/>
      <c r="R639" s="4"/>
    </row>
    <row r="640" spans="1:18" ht="15.75" x14ac:dyDescent="0.25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4"/>
      <c r="L640" s="4"/>
      <c r="M640" s="4"/>
      <c r="N640" s="4"/>
      <c r="O640" s="4"/>
      <c r="P640" s="4"/>
      <c r="Q640" s="4"/>
      <c r="R640" s="4"/>
    </row>
    <row r="641" spans="1:18" ht="15.75" x14ac:dyDescent="0.25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4"/>
      <c r="L641" s="4"/>
      <c r="M641" s="4"/>
      <c r="N641" s="4"/>
      <c r="O641" s="4"/>
      <c r="P641" s="4"/>
      <c r="Q641" s="4"/>
      <c r="R641" s="4"/>
    </row>
    <row r="642" spans="1:18" ht="15.75" x14ac:dyDescent="0.25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4"/>
      <c r="L642" s="4"/>
      <c r="M642" s="4"/>
      <c r="N642" s="4"/>
      <c r="O642" s="4"/>
      <c r="P642" s="4"/>
      <c r="Q642" s="4"/>
      <c r="R642" s="4"/>
    </row>
    <row r="643" spans="1:18" ht="15.75" x14ac:dyDescent="0.25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4"/>
      <c r="L643" s="4"/>
      <c r="M643" s="4"/>
      <c r="N643" s="4"/>
      <c r="O643" s="4"/>
      <c r="P643" s="4"/>
      <c r="Q643" s="4"/>
      <c r="R643" s="4"/>
    </row>
    <row r="644" spans="1:18" ht="15.75" x14ac:dyDescent="0.25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4"/>
      <c r="L644" s="4"/>
      <c r="M644" s="4"/>
      <c r="N644" s="4"/>
      <c r="O644" s="4"/>
      <c r="P644" s="4"/>
      <c r="Q644" s="4"/>
      <c r="R644" s="4"/>
    </row>
    <row r="645" spans="1:18" ht="15.75" x14ac:dyDescent="0.25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4"/>
      <c r="L645" s="4"/>
      <c r="M645" s="4"/>
      <c r="N645" s="4"/>
      <c r="O645" s="4"/>
      <c r="P645" s="4"/>
      <c r="Q645" s="4"/>
      <c r="R645" s="4"/>
    </row>
    <row r="646" spans="1:18" ht="15.75" x14ac:dyDescent="0.25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4"/>
      <c r="L646" s="4"/>
      <c r="M646" s="4"/>
      <c r="N646" s="4"/>
      <c r="O646" s="4"/>
      <c r="P646" s="4"/>
      <c r="Q646" s="4"/>
      <c r="R646" s="4"/>
    </row>
    <row r="647" spans="1:18" ht="15.75" x14ac:dyDescent="0.25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4"/>
      <c r="L647" s="4"/>
      <c r="M647" s="4"/>
      <c r="N647" s="4"/>
      <c r="O647" s="4"/>
      <c r="P647" s="4"/>
      <c r="Q647" s="4"/>
      <c r="R647" s="4"/>
    </row>
    <row r="648" spans="1:18" ht="15.75" x14ac:dyDescent="0.25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4"/>
      <c r="L648" s="4"/>
      <c r="M648" s="4"/>
      <c r="N648" s="4"/>
      <c r="O648" s="4"/>
      <c r="P648" s="4"/>
      <c r="Q648" s="4"/>
      <c r="R648" s="4"/>
    </row>
    <row r="649" spans="1:18" ht="15.75" x14ac:dyDescent="0.25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4"/>
      <c r="L649" s="4"/>
      <c r="M649" s="4"/>
      <c r="N649" s="4"/>
      <c r="O649" s="4"/>
      <c r="P649" s="4"/>
      <c r="Q649" s="4"/>
      <c r="R649" s="4"/>
    </row>
    <row r="650" spans="1:18" ht="15.75" x14ac:dyDescent="0.25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4"/>
      <c r="L650" s="4"/>
      <c r="M650" s="4"/>
      <c r="N650" s="4"/>
      <c r="O650" s="4"/>
      <c r="P650" s="4"/>
      <c r="Q650" s="4"/>
      <c r="R650" s="4"/>
    </row>
    <row r="651" spans="1:18" ht="15.75" x14ac:dyDescent="0.25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4"/>
      <c r="L651" s="4"/>
      <c r="M651" s="4"/>
      <c r="N651" s="4"/>
      <c r="O651" s="4"/>
      <c r="P651" s="4"/>
      <c r="Q651" s="4"/>
      <c r="R651" s="4"/>
    </row>
    <row r="652" spans="1:18" ht="15.75" x14ac:dyDescent="0.25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4"/>
      <c r="L652" s="4"/>
      <c r="M652" s="4"/>
      <c r="N652" s="4"/>
      <c r="O652" s="4"/>
      <c r="P652" s="4"/>
      <c r="Q652" s="4"/>
      <c r="R652" s="4"/>
    </row>
    <row r="653" spans="1:18" ht="15.75" x14ac:dyDescent="0.25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4"/>
      <c r="L653" s="4"/>
      <c r="M653" s="4"/>
      <c r="N653" s="4"/>
      <c r="O653" s="4"/>
      <c r="P653" s="4"/>
      <c r="Q653" s="4"/>
      <c r="R653" s="4"/>
    </row>
    <row r="654" spans="1:18" ht="15.75" x14ac:dyDescent="0.25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4"/>
      <c r="L654" s="4"/>
      <c r="M654" s="4"/>
      <c r="N654" s="4"/>
      <c r="O654" s="4"/>
      <c r="P654" s="4"/>
      <c r="Q654" s="4"/>
      <c r="R654" s="4"/>
    </row>
    <row r="655" spans="1:18" ht="15.75" x14ac:dyDescent="0.25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4"/>
      <c r="L655" s="4"/>
      <c r="M655" s="4"/>
      <c r="N655" s="4"/>
      <c r="O655" s="4"/>
      <c r="P655" s="4"/>
      <c r="Q655" s="4"/>
      <c r="R655" s="4"/>
    </row>
    <row r="656" spans="1:18" ht="15.75" x14ac:dyDescent="0.25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4"/>
      <c r="L656" s="4"/>
      <c r="M656" s="4"/>
      <c r="N656" s="4"/>
      <c r="O656" s="4"/>
      <c r="P656" s="4"/>
      <c r="Q656" s="4"/>
      <c r="R656" s="4"/>
    </row>
    <row r="657" spans="1:18" ht="15.75" x14ac:dyDescent="0.25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4"/>
      <c r="L657" s="4"/>
      <c r="M657" s="4"/>
      <c r="N657" s="4"/>
      <c r="O657" s="4"/>
      <c r="P657" s="4"/>
      <c r="Q657" s="4"/>
      <c r="R657" s="4"/>
    </row>
    <row r="658" spans="1:18" ht="15.75" x14ac:dyDescent="0.25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4"/>
      <c r="L658" s="4"/>
      <c r="M658" s="4"/>
      <c r="N658" s="4"/>
      <c r="O658" s="4"/>
      <c r="P658" s="4"/>
      <c r="Q658" s="4"/>
      <c r="R658" s="4"/>
    </row>
    <row r="659" spans="1:18" ht="15.75" x14ac:dyDescent="0.25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4"/>
      <c r="L659" s="4"/>
      <c r="M659" s="4"/>
      <c r="N659" s="4"/>
      <c r="O659" s="4"/>
      <c r="P659" s="4"/>
      <c r="Q659" s="4"/>
      <c r="R659" s="4"/>
    </row>
    <row r="660" spans="1:18" ht="15.75" x14ac:dyDescent="0.25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4"/>
      <c r="L660" s="4"/>
      <c r="M660" s="4"/>
      <c r="N660" s="4"/>
      <c r="O660" s="4"/>
      <c r="P660" s="4"/>
      <c r="Q660" s="4"/>
      <c r="R660" s="4"/>
    </row>
    <row r="661" spans="1:18" ht="15.75" x14ac:dyDescent="0.25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4"/>
      <c r="L661" s="4"/>
      <c r="M661" s="4"/>
      <c r="N661" s="4"/>
      <c r="O661" s="4"/>
      <c r="P661" s="4"/>
      <c r="Q661" s="4"/>
      <c r="R661" s="4"/>
    </row>
    <row r="662" spans="1:18" ht="15.75" x14ac:dyDescent="0.25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4"/>
      <c r="L662" s="4"/>
      <c r="M662" s="4"/>
      <c r="N662" s="4"/>
      <c r="O662" s="4"/>
      <c r="P662" s="4"/>
      <c r="Q662" s="4"/>
      <c r="R662" s="4"/>
    </row>
    <row r="663" spans="1:18" ht="15.75" x14ac:dyDescent="0.25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4"/>
      <c r="L663" s="4"/>
      <c r="M663" s="4"/>
      <c r="N663" s="4"/>
      <c r="O663" s="4"/>
      <c r="P663" s="4"/>
      <c r="Q663" s="4"/>
      <c r="R663" s="4"/>
    </row>
    <row r="664" spans="1:18" ht="15.75" x14ac:dyDescent="0.25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4"/>
      <c r="L664" s="4"/>
      <c r="M664" s="4"/>
      <c r="N664" s="4"/>
      <c r="O664" s="4"/>
      <c r="P664" s="4"/>
      <c r="Q664" s="4"/>
      <c r="R664" s="4"/>
    </row>
    <row r="665" spans="1:18" ht="15.75" x14ac:dyDescent="0.25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4"/>
      <c r="L665" s="4"/>
      <c r="M665" s="4"/>
      <c r="N665" s="4"/>
      <c r="O665" s="4"/>
      <c r="P665" s="4"/>
      <c r="Q665" s="4"/>
      <c r="R665" s="4"/>
    </row>
    <row r="666" spans="1:18" ht="15.75" x14ac:dyDescent="0.25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4"/>
      <c r="L666" s="4"/>
      <c r="M666" s="4"/>
      <c r="N666" s="4"/>
      <c r="O666" s="4"/>
      <c r="P666" s="4"/>
      <c r="Q666" s="4"/>
      <c r="R666" s="4"/>
    </row>
    <row r="667" spans="1:18" ht="15.75" x14ac:dyDescent="0.25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4"/>
      <c r="L667" s="4"/>
      <c r="M667" s="4"/>
      <c r="N667" s="4"/>
      <c r="O667" s="4"/>
      <c r="P667" s="4"/>
      <c r="Q667" s="4"/>
      <c r="R667" s="4"/>
    </row>
    <row r="668" spans="1:18" ht="15.75" x14ac:dyDescent="0.25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4"/>
      <c r="L668" s="4"/>
      <c r="M668" s="4"/>
      <c r="N668" s="4"/>
      <c r="O668" s="4"/>
      <c r="P668" s="4"/>
      <c r="Q668" s="4"/>
      <c r="R668" s="4"/>
    </row>
    <row r="669" spans="1:18" ht="15.75" x14ac:dyDescent="0.25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4"/>
      <c r="L669" s="4"/>
      <c r="M669" s="4"/>
      <c r="N669" s="4"/>
      <c r="O669" s="4"/>
      <c r="P669" s="4"/>
      <c r="Q669" s="4"/>
      <c r="R669" s="4"/>
    </row>
    <row r="670" spans="1:18" ht="15.75" x14ac:dyDescent="0.25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4"/>
      <c r="L670" s="4"/>
      <c r="M670" s="4"/>
      <c r="N670" s="4"/>
      <c r="O670" s="4"/>
      <c r="P670" s="4"/>
      <c r="Q670" s="4"/>
      <c r="R670" s="4"/>
    </row>
    <row r="671" spans="1:18" ht="15.75" x14ac:dyDescent="0.25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4"/>
      <c r="L671" s="4"/>
      <c r="M671" s="4"/>
      <c r="N671" s="4"/>
      <c r="O671" s="4"/>
      <c r="P671" s="4"/>
      <c r="Q671" s="4"/>
      <c r="R671" s="4"/>
    </row>
    <row r="672" spans="1:18" ht="15.75" x14ac:dyDescent="0.25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4"/>
      <c r="L672" s="4"/>
      <c r="M672" s="4"/>
      <c r="N672" s="4"/>
      <c r="O672" s="4"/>
      <c r="P672" s="4"/>
      <c r="Q672" s="4"/>
      <c r="R672" s="4"/>
    </row>
    <row r="673" spans="1:18" ht="15.75" x14ac:dyDescent="0.25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4"/>
      <c r="L673" s="4"/>
      <c r="M673" s="4"/>
      <c r="N673" s="4"/>
      <c r="O673" s="4"/>
      <c r="P673" s="4"/>
      <c r="Q673" s="4"/>
      <c r="R673" s="4"/>
    </row>
    <row r="674" spans="1:18" ht="15.75" x14ac:dyDescent="0.25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4"/>
      <c r="L674" s="4"/>
      <c r="M674" s="4"/>
      <c r="N674" s="4"/>
      <c r="O674" s="4"/>
      <c r="P674" s="4"/>
      <c r="Q674" s="4"/>
      <c r="R674" s="4"/>
    </row>
    <row r="675" spans="1:18" ht="15.75" x14ac:dyDescent="0.25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4"/>
      <c r="L675" s="4"/>
      <c r="M675" s="4"/>
      <c r="N675" s="4"/>
      <c r="O675" s="4"/>
      <c r="P675" s="4"/>
      <c r="Q675" s="4"/>
      <c r="R675" s="4"/>
    </row>
    <row r="676" spans="1:18" ht="15.75" x14ac:dyDescent="0.25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4"/>
      <c r="L676" s="4"/>
      <c r="M676" s="4"/>
      <c r="N676" s="4"/>
      <c r="O676" s="4"/>
      <c r="P676" s="4"/>
      <c r="Q676" s="4"/>
      <c r="R676" s="4"/>
    </row>
    <row r="677" spans="1:18" ht="15.75" x14ac:dyDescent="0.25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4"/>
      <c r="L677" s="4"/>
      <c r="M677" s="4"/>
      <c r="N677" s="4"/>
      <c r="O677" s="4"/>
      <c r="P677" s="4"/>
      <c r="Q677" s="4"/>
      <c r="R677" s="4"/>
    </row>
    <row r="678" spans="1:18" ht="15.75" x14ac:dyDescent="0.25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4"/>
      <c r="L678" s="4"/>
      <c r="M678" s="4"/>
      <c r="N678" s="4"/>
      <c r="O678" s="4"/>
      <c r="P678" s="4"/>
      <c r="Q678" s="4"/>
      <c r="R678" s="4"/>
    </row>
    <row r="679" spans="1:18" ht="15.75" x14ac:dyDescent="0.25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4"/>
      <c r="L679" s="4"/>
      <c r="M679" s="4"/>
      <c r="N679" s="4"/>
      <c r="O679" s="4"/>
      <c r="P679" s="4"/>
      <c r="Q679" s="4"/>
      <c r="R679" s="4"/>
    </row>
    <row r="680" spans="1:18" ht="15.75" x14ac:dyDescent="0.25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4"/>
      <c r="L680" s="4"/>
      <c r="M680" s="4"/>
      <c r="N680" s="4"/>
      <c r="O680" s="4"/>
      <c r="P680" s="4"/>
      <c r="Q680" s="4"/>
      <c r="R680" s="4"/>
    </row>
    <row r="681" spans="1:18" ht="15.75" x14ac:dyDescent="0.25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4"/>
      <c r="L681" s="4"/>
      <c r="M681" s="4"/>
      <c r="N681" s="4"/>
      <c r="O681" s="4"/>
      <c r="P681" s="4"/>
      <c r="Q681" s="4"/>
      <c r="R681" s="4"/>
    </row>
    <row r="682" spans="1:18" ht="15.75" x14ac:dyDescent="0.25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4"/>
      <c r="L682" s="4"/>
      <c r="M682" s="4"/>
      <c r="N682" s="4"/>
      <c r="O682" s="4"/>
      <c r="P682" s="4"/>
      <c r="Q682" s="4"/>
      <c r="R682" s="4"/>
    </row>
    <row r="683" spans="1:18" ht="15.75" x14ac:dyDescent="0.25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4"/>
      <c r="L683" s="4"/>
      <c r="M683" s="4"/>
      <c r="N683" s="4"/>
      <c r="O683" s="4"/>
      <c r="P683" s="4"/>
      <c r="Q683" s="4"/>
      <c r="R683" s="4"/>
    </row>
    <row r="684" spans="1:18" ht="15.75" x14ac:dyDescent="0.25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4"/>
      <c r="L684" s="4"/>
      <c r="M684" s="4"/>
      <c r="N684" s="4"/>
      <c r="O684" s="4"/>
      <c r="P684" s="4"/>
      <c r="Q684" s="4"/>
      <c r="R684" s="4"/>
    </row>
    <row r="685" spans="1:18" ht="15.75" x14ac:dyDescent="0.25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4"/>
      <c r="L685" s="4"/>
      <c r="M685" s="4"/>
      <c r="N685" s="4"/>
      <c r="O685" s="4"/>
      <c r="P685" s="4"/>
      <c r="Q685" s="4"/>
      <c r="R685" s="4"/>
    </row>
    <row r="686" spans="1:18" ht="15.75" x14ac:dyDescent="0.25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4"/>
      <c r="L686" s="4"/>
      <c r="M686" s="4"/>
      <c r="N686" s="4"/>
      <c r="O686" s="4"/>
      <c r="P686" s="4"/>
      <c r="Q686" s="4"/>
      <c r="R686" s="4"/>
    </row>
    <row r="687" spans="1:18" ht="15.75" x14ac:dyDescent="0.25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4"/>
      <c r="L687" s="4"/>
      <c r="M687" s="4"/>
      <c r="N687" s="4"/>
      <c r="O687" s="4"/>
      <c r="P687" s="4"/>
      <c r="Q687" s="4"/>
      <c r="R687" s="4"/>
    </row>
    <row r="688" spans="1:18" ht="15.75" x14ac:dyDescent="0.25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4"/>
      <c r="L688" s="4"/>
      <c r="M688" s="4"/>
      <c r="N688" s="4"/>
      <c r="O688" s="4"/>
      <c r="P688" s="4"/>
      <c r="Q688" s="4"/>
      <c r="R688" s="4"/>
    </row>
    <row r="689" spans="1:18" ht="15.75" x14ac:dyDescent="0.25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4"/>
      <c r="L689" s="4"/>
      <c r="M689" s="4"/>
      <c r="N689" s="4"/>
      <c r="O689" s="4"/>
      <c r="P689" s="4"/>
      <c r="Q689" s="4"/>
      <c r="R689" s="4"/>
    </row>
    <row r="690" spans="1:18" ht="15.75" x14ac:dyDescent="0.25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4"/>
      <c r="L690" s="4"/>
      <c r="M690" s="4"/>
      <c r="N690" s="4"/>
      <c r="O690" s="4"/>
      <c r="P690" s="4"/>
      <c r="Q690" s="4"/>
      <c r="R690" s="4"/>
    </row>
    <row r="691" spans="1:18" ht="15.75" x14ac:dyDescent="0.25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4"/>
      <c r="L691" s="4"/>
      <c r="M691" s="4"/>
      <c r="N691" s="4"/>
      <c r="O691" s="4"/>
      <c r="P691" s="4"/>
      <c r="Q691" s="4"/>
      <c r="R691" s="4"/>
    </row>
    <row r="692" spans="1:18" ht="15.75" x14ac:dyDescent="0.25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4"/>
      <c r="L692" s="4"/>
      <c r="M692" s="4"/>
      <c r="N692" s="4"/>
      <c r="O692" s="4"/>
      <c r="P692" s="4"/>
      <c r="Q692" s="4"/>
      <c r="R692" s="4"/>
    </row>
    <row r="693" spans="1:18" ht="15.75" x14ac:dyDescent="0.25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4"/>
      <c r="L693" s="4"/>
      <c r="M693" s="4"/>
      <c r="N693" s="4"/>
      <c r="O693" s="4"/>
      <c r="P693" s="4"/>
      <c r="Q693" s="4"/>
      <c r="R693" s="4"/>
    </row>
    <row r="694" spans="1:18" ht="15.75" x14ac:dyDescent="0.25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4"/>
      <c r="L694" s="4"/>
      <c r="M694" s="4"/>
      <c r="N694" s="4"/>
      <c r="O694" s="4"/>
      <c r="P694" s="4"/>
      <c r="Q694" s="4"/>
      <c r="R694" s="4"/>
    </row>
    <row r="695" spans="1:18" ht="15.75" x14ac:dyDescent="0.25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4"/>
      <c r="L695" s="4"/>
      <c r="M695" s="4"/>
      <c r="N695" s="4"/>
      <c r="O695" s="4"/>
      <c r="P695" s="4"/>
      <c r="Q695" s="4"/>
      <c r="R695" s="4"/>
    </row>
    <row r="696" spans="1:18" ht="15.75" x14ac:dyDescent="0.25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4"/>
      <c r="L696" s="4"/>
      <c r="M696" s="4"/>
      <c r="N696" s="4"/>
      <c r="O696" s="4"/>
      <c r="P696" s="4"/>
      <c r="Q696" s="4"/>
      <c r="R696" s="4"/>
    </row>
    <row r="697" spans="1:18" ht="15.75" x14ac:dyDescent="0.25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4"/>
      <c r="L697" s="4"/>
      <c r="M697" s="4"/>
      <c r="N697" s="4"/>
      <c r="O697" s="4"/>
      <c r="P697" s="4"/>
      <c r="Q697" s="4"/>
      <c r="R697" s="4"/>
    </row>
    <row r="698" spans="1:18" ht="15.75" x14ac:dyDescent="0.25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4"/>
      <c r="L698" s="4"/>
      <c r="M698" s="4"/>
      <c r="N698" s="4"/>
      <c r="O698" s="4"/>
      <c r="P698" s="4"/>
      <c r="Q698" s="4"/>
      <c r="R698" s="4"/>
    </row>
    <row r="699" spans="1:18" ht="15.75" x14ac:dyDescent="0.25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4"/>
      <c r="L699" s="4"/>
      <c r="M699" s="4"/>
      <c r="N699" s="4"/>
      <c r="O699" s="4"/>
      <c r="P699" s="4"/>
      <c r="Q699" s="4"/>
      <c r="R699" s="4"/>
    </row>
    <row r="700" spans="1:18" ht="15.75" x14ac:dyDescent="0.25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4"/>
      <c r="L700" s="4"/>
      <c r="M700" s="4"/>
      <c r="N700" s="4"/>
      <c r="O700" s="4"/>
      <c r="P700" s="4"/>
      <c r="Q700" s="4"/>
      <c r="R700" s="4"/>
    </row>
    <row r="701" spans="1:18" ht="15.75" x14ac:dyDescent="0.25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4"/>
      <c r="L701" s="4"/>
      <c r="M701" s="4"/>
      <c r="N701" s="4"/>
      <c r="O701" s="4"/>
      <c r="P701" s="4"/>
      <c r="Q701" s="4"/>
      <c r="R701" s="4"/>
    </row>
    <row r="702" spans="1:18" ht="15.75" x14ac:dyDescent="0.25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4"/>
      <c r="L702" s="4"/>
      <c r="M702" s="4"/>
      <c r="N702" s="4"/>
      <c r="O702" s="4"/>
      <c r="P702" s="4"/>
      <c r="Q702" s="4"/>
      <c r="R702" s="4"/>
    </row>
    <row r="703" spans="1:18" ht="15.75" x14ac:dyDescent="0.25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4"/>
      <c r="L703" s="4"/>
      <c r="M703" s="4"/>
      <c r="N703" s="4"/>
      <c r="O703" s="4"/>
      <c r="P703" s="4"/>
      <c r="Q703" s="4"/>
      <c r="R703" s="4"/>
    </row>
    <row r="704" spans="1:18" ht="15.75" x14ac:dyDescent="0.25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4"/>
      <c r="L704" s="4"/>
      <c r="M704" s="4"/>
      <c r="N704" s="4"/>
      <c r="O704" s="4"/>
      <c r="P704" s="4"/>
      <c r="Q704" s="4"/>
      <c r="R704" s="4"/>
    </row>
    <row r="705" spans="1:18" ht="15.75" x14ac:dyDescent="0.25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4"/>
      <c r="L705" s="4"/>
      <c r="M705" s="4"/>
      <c r="N705" s="4"/>
      <c r="O705" s="4"/>
      <c r="P705" s="4"/>
      <c r="Q705" s="4"/>
      <c r="R705" s="4"/>
    </row>
    <row r="706" spans="1:18" ht="15.75" x14ac:dyDescent="0.25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4"/>
      <c r="L706" s="4"/>
      <c r="M706" s="4"/>
      <c r="N706" s="4"/>
      <c r="O706" s="4"/>
      <c r="P706" s="4"/>
      <c r="Q706" s="4"/>
      <c r="R706" s="4"/>
    </row>
    <row r="707" spans="1:18" ht="15.75" x14ac:dyDescent="0.25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4"/>
      <c r="L707" s="4"/>
      <c r="M707" s="4"/>
      <c r="N707" s="4"/>
      <c r="O707" s="4"/>
      <c r="P707" s="4"/>
      <c r="Q707" s="4"/>
      <c r="R707" s="4"/>
    </row>
    <row r="708" spans="1:18" ht="15.75" x14ac:dyDescent="0.25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4"/>
      <c r="L708" s="4"/>
      <c r="M708" s="4"/>
      <c r="N708" s="4"/>
      <c r="O708" s="4"/>
      <c r="P708" s="4"/>
      <c r="Q708" s="4"/>
      <c r="R708" s="4"/>
    </row>
    <row r="709" spans="1:18" ht="15.75" x14ac:dyDescent="0.25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4"/>
      <c r="L709" s="4"/>
      <c r="M709" s="4"/>
      <c r="N709" s="4"/>
      <c r="O709" s="4"/>
      <c r="P709" s="4"/>
      <c r="Q709" s="4"/>
      <c r="R709" s="4"/>
    </row>
    <row r="710" spans="1:18" ht="15.75" x14ac:dyDescent="0.25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4"/>
      <c r="L710" s="4"/>
      <c r="M710" s="4"/>
      <c r="N710" s="4"/>
      <c r="O710" s="4"/>
      <c r="P710" s="4"/>
      <c r="Q710" s="4"/>
      <c r="R710" s="4"/>
    </row>
    <row r="711" spans="1:18" ht="15.75" x14ac:dyDescent="0.25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4"/>
      <c r="L711" s="4"/>
      <c r="M711" s="4"/>
      <c r="N711" s="4"/>
      <c r="O711" s="4"/>
      <c r="P711" s="4"/>
      <c r="Q711" s="4"/>
      <c r="R711" s="4"/>
    </row>
    <row r="712" spans="1:18" ht="15.75" x14ac:dyDescent="0.25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4"/>
      <c r="L712" s="4"/>
      <c r="M712" s="4"/>
      <c r="N712" s="4"/>
      <c r="O712" s="4"/>
      <c r="P712" s="4"/>
      <c r="Q712" s="4"/>
      <c r="R712" s="4"/>
    </row>
    <row r="713" spans="1:18" ht="15.75" x14ac:dyDescent="0.25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4"/>
      <c r="L713" s="4"/>
      <c r="M713" s="4"/>
      <c r="N713" s="4"/>
      <c r="O713" s="4"/>
      <c r="P713" s="4"/>
      <c r="Q713" s="4"/>
      <c r="R713" s="4"/>
    </row>
    <row r="714" spans="1:18" ht="15.75" x14ac:dyDescent="0.25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4"/>
      <c r="L714" s="4"/>
      <c r="M714" s="4"/>
      <c r="N714" s="4"/>
      <c r="O714" s="4"/>
      <c r="P714" s="4"/>
      <c r="Q714" s="4"/>
      <c r="R714" s="4"/>
    </row>
    <row r="715" spans="1:18" ht="15.75" x14ac:dyDescent="0.25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4"/>
      <c r="L715" s="4"/>
      <c r="M715" s="4"/>
      <c r="N715" s="4"/>
      <c r="O715" s="4"/>
      <c r="P715" s="4"/>
      <c r="Q715" s="4"/>
      <c r="R715" s="4"/>
    </row>
    <row r="716" spans="1:18" ht="15.75" x14ac:dyDescent="0.25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4"/>
      <c r="L716" s="4"/>
      <c r="M716" s="4"/>
      <c r="N716" s="4"/>
      <c r="O716" s="4"/>
      <c r="P716" s="4"/>
      <c r="Q716" s="4"/>
      <c r="R716" s="4"/>
    </row>
    <row r="717" spans="1:18" ht="15.75" x14ac:dyDescent="0.25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4"/>
      <c r="L717" s="4"/>
      <c r="M717" s="4"/>
      <c r="N717" s="4"/>
      <c r="O717" s="4"/>
      <c r="P717" s="4"/>
      <c r="Q717" s="4"/>
      <c r="R717" s="4"/>
    </row>
    <row r="718" spans="1:18" ht="15.75" x14ac:dyDescent="0.25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4"/>
      <c r="L718" s="4"/>
      <c r="M718" s="4"/>
      <c r="N718" s="4"/>
      <c r="O718" s="4"/>
      <c r="P718" s="4"/>
      <c r="Q718" s="4"/>
      <c r="R718" s="4"/>
    </row>
    <row r="719" spans="1:18" ht="15.75" x14ac:dyDescent="0.25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4"/>
      <c r="L719" s="4"/>
      <c r="M719" s="4"/>
      <c r="N719" s="4"/>
      <c r="O719" s="4"/>
      <c r="P719" s="4"/>
      <c r="Q719" s="4"/>
      <c r="R719" s="4"/>
    </row>
    <row r="720" spans="1:18" ht="15.75" x14ac:dyDescent="0.25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4"/>
      <c r="L720" s="4"/>
      <c r="M720" s="4"/>
      <c r="N720" s="4"/>
      <c r="O720" s="4"/>
      <c r="P720" s="4"/>
      <c r="Q720" s="4"/>
      <c r="R720" s="4"/>
    </row>
    <row r="721" spans="1:18" ht="15.75" x14ac:dyDescent="0.25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4"/>
      <c r="L721" s="4"/>
      <c r="M721" s="4"/>
      <c r="N721" s="4"/>
      <c r="O721" s="4"/>
      <c r="P721" s="4"/>
      <c r="Q721" s="4"/>
      <c r="R721" s="4"/>
    </row>
    <row r="722" spans="1:18" ht="15.75" x14ac:dyDescent="0.25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4"/>
      <c r="L722" s="4"/>
      <c r="M722" s="4"/>
      <c r="N722" s="4"/>
      <c r="O722" s="4"/>
      <c r="P722" s="4"/>
      <c r="Q722" s="4"/>
      <c r="R722" s="4"/>
    </row>
    <row r="723" spans="1:18" ht="15.75" x14ac:dyDescent="0.25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4"/>
      <c r="L723" s="4"/>
      <c r="M723" s="4"/>
      <c r="N723" s="4"/>
      <c r="O723" s="4"/>
      <c r="P723" s="4"/>
      <c r="Q723" s="4"/>
      <c r="R723" s="4"/>
    </row>
    <row r="724" spans="1:18" ht="15.75" x14ac:dyDescent="0.25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4"/>
      <c r="L724" s="4"/>
      <c r="M724" s="4"/>
      <c r="N724" s="4"/>
      <c r="O724" s="4"/>
      <c r="P724" s="4"/>
      <c r="Q724" s="4"/>
      <c r="R724" s="4"/>
    </row>
    <row r="725" spans="1:18" ht="15.75" x14ac:dyDescent="0.25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4"/>
      <c r="L725" s="4"/>
      <c r="M725" s="4"/>
      <c r="N725" s="4"/>
      <c r="O725" s="4"/>
      <c r="P725" s="4"/>
      <c r="Q725" s="4"/>
      <c r="R725" s="4"/>
    </row>
    <row r="726" spans="1:18" ht="15.75" x14ac:dyDescent="0.25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4"/>
      <c r="L726" s="4"/>
      <c r="M726" s="4"/>
      <c r="N726" s="4"/>
      <c r="O726" s="4"/>
      <c r="P726" s="4"/>
      <c r="Q726" s="4"/>
      <c r="R726" s="4"/>
    </row>
    <row r="727" spans="1:18" ht="15.75" x14ac:dyDescent="0.25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4"/>
      <c r="L727" s="4"/>
      <c r="M727" s="4"/>
      <c r="N727" s="4"/>
      <c r="O727" s="4"/>
      <c r="P727" s="4"/>
      <c r="Q727" s="4"/>
      <c r="R727" s="4"/>
    </row>
    <row r="728" spans="1:18" ht="15.75" x14ac:dyDescent="0.25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4"/>
      <c r="L728" s="4"/>
      <c r="M728" s="4"/>
      <c r="N728" s="4"/>
      <c r="O728" s="4"/>
      <c r="P728" s="4"/>
      <c r="Q728" s="4"/>
      <c r="R728" s="4"/>
    </row>
    <row r="729" spans="1:18" ht="15.75" x14ac:dyDescent="0.25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4"/>
      <c r="L729" s="4"/>
      <c r="M729" s="4"/>
      <c r="N729" s="4"/>
      <c r="O729" s="4"/>
      <c r="P729" s="4"/>
      <c r="Q729" s="4"/>
      <c r="R729" s="4"/>
    </row>
    <row r="730" spans="1:18" ht="15.75" x14ac:dyDescent="0.25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4"/>
      <c r="L730" s="4"/>
      <c r="M730" s="4"/>
      <c r="N730" s="4"/>
      <c r="O730" s="4"/>
      <c r="P730" s="4"/>
      <c r="Q730" s="4"/>
      <c r="R730" s="4"/>
    </row>
    <row r="731" spans="1:18" ht="15.75" x14ac:dyDescent="0.25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4"/>
      <c r="L731" s="4"/>
      <c r="M731" s="4"/>
      <c r="N731" s="4"/>
      <c r="O731" s="4"/>
      <c r="P731" s="4"/>
      <c r="Q731" s="4"/>
      <c r="R731" s="4"/>
    </row>
    <row r="732" spans="1:18" ht="15.75" x14ac:dyDescent="0.25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4"/>
      <c r="L732" s="4"/>
      <c r="M732" s="4"/>
      <c r="N732" s="4"/>
      <c r="O732" s="4"/>
      <c r="P732" s="4"/>
      <c r="Q732" s="4"/>
      <c r="R732" s="4"/>
    </row>
    <row r="733" spans="1:18" ht="15.75" x14ac:dyDescent="0.25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4"/>
      <c r="L733" s="4"/>
      <c r="M733" s="4"/>
      <c r="N733" s="4"/>
      <c r="O733" s="4"/>
      <c r="P733" s="4"/>
      <c r="Q733" s="4"/>
      <c r="R733" s="4"/>
    </row>
    <row r="734" spans="1:18" ht="15.75" x14ac:dyDescent="0.25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4"/>
      <c r="L734" s="4"/>
      <c r="M734" s="4"/>
      <c r="N734" s="4"/>
      <c r="O734" s="4"/>
      <c r="P734" s="4"/>
      <c r="Q734" s="4"/>
      <c r="R734" s="4"/>
    </row>
    <row r="735" spans="1:18" ht="15.75" x14ac:dyDescent="0.25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4"/>
      <c r="L735" s="4"/>
      <c r="M735" s="4"/>
      <c r="N735" s="4"/>
      <c r="O735" s="4"/>
      <c r="P735" s="4"/>
      <c r="Q735" s="4"/>
      <c r="R735" s="4"/>
    </row>
    <row r="736" spans="1:18" ht="15.75" x14ac:dyDescent="0.25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4"/>
      <c r="L736" s="4"/>
      <c r="M736" s="4"/>
      <c r="N736" s="4"/>
      <c r="O736" s="4"/>
      <c r="P736" s="4"/>
      <c r="Q736" s="4"/>
      <c r="R736" s="4"/>
    </row>
    <row r="737" spans="1:18" ht="15.75" x14ac:dyDescent="0.25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4"/>
      <c r="L737" s="4"/>
      <c r="M737" s="4"/>
      <c r="N737" s="4"/>
      <c r="O737" s="4"/>
      <c r="P737" s="4"/>
      <c r="Q737" s="4"/>
      <c r="R737" s="4"/>
    </row>
    <row r="738" spans="1:18" ht="15.75" x14ac:dyDescent="0.25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4"/>
      <c r="L738" s="4"/>
      <c r="M738" s="4"/>
      <c r="N738" s="4"/>
      <c r="O738" s="4"/>
      <c r="P738" s="4"/>
      <c r="Q738" s="4"/>
      <c r="R738" s="4"/>
    </row>
    <row r="739" spans="1:18" ht="15.75" x14ac:dyDescent="0.25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4"/>
      <c r="L739" s="4"/>
      <c r="M739" s="4"/>
      <c r="N739" s="4"/>
      <c r="O739" s="4"/>
      <c r="P739" s="4"/>
      <c r="Q739" s="4"/>
      <c r="R739" s="4"/>
    </row>
    <row r="740" spans="1:18" ht="15.75" x14ac:dyDescent="0.25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4"/>
      <c r="L740" s="4"/>
      <c r="M740" s="4"/>
      <c r="N740" s="4"/>
      <c r="O740" s="4"/>
      <c r="P740" s="4"/>
      <c r="Q740" s="4"/>
      <c r="R740" s="4"/>
    </row>
    <row r="741" spans="1:18" ht="15.75" x14ac:dyDescent="0.25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4"/>
      <c r="L741" s="4"/>
      <c r="M741" s="4"/>
      <c r="N741" s="4"/>
      <c r="O741" s="4"/>
      <c r="P741" s="4"/>
      <c r="Q741" s="4"/>
      <c r="R741" s="4"/>
    </row>
    <row r="742" spans="1:18" ht="15.75" x14ac:dyDescent="0.25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4"/>
      <c r="L742" s="4"/>
      <c r="M742" s="4"/>
      <c r="N742" s="4"/>
      <c r="O742" s="4"/>
      <c r="P742" s="4"/>
      <c r="Q742" s="4"/>
      <c r="R742" s="4"/>
    </row>
    <row r="743" spans="1:18" ht="15.75" x14ac:dyDescent="0.25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4"/>
      <c r="L743" s="4"/>
      <c r="M743" s="4"/>
      <c r="N743" s="4"/>
      <c r="O743" s="4"/>
      <c r="P743" s="4"/>
      <c r="Q743" s="4"/>
      <c r="R743" s="4"/>
    </row>
    <row r="744" spans="1:18" ht="15.75" x14ac:dyDescent="0.25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4"/>
      <c r="L744" s="4"/>
      <c r="M744" s="4"/>
      <c r="N744" s="4"/>
      <c r="O744" s="4"/>
      <c r="P744" s="4"/>
      <c r="Q744" s="4"/>
      <c r="R744" s="4"/>
    </row>
    <row r="745" spans="1:18" ht="15.75" x14ac:dyDescent="0.25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4"/>
      <c r="L745" s="4"/>
      <c r="M745" s="4"/>
      <c r="N745" s="4"/>
      <c r="O745" s="4"/>
      <c r="P745" s="4"/>
      <c r="Q745" s="4"/>
      <c r="R745" s="4"/>
    </row>
    <row r="746" spans="1:18" ht="15.75" x14ac:dyDescent="0.25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4"/>
      <c r="L746" s="4"/>
      <c r="M746" s="4"/>
      <c r="N746" s="4"/>
      <c r="O746" s="4"/>
      <c r="P746" s="4"/>
      <c r="Q746" s="4"/>
      <c r="R746" s="4"/>
    </row>
    <row r="747" spans="1:18" ht="15.75" x14ac:dyDescent="0.25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4"/>
      <c r="L747" s="4"/>
      <c r="M747" s="4"/>
      <c r="N747" s="4"/>
      <c r="O747" s="4"/>
      <c r="P747" s="4"/>
      <c r="Q747" s="4"/>
      <c r="R747" s="4"/>
    </row>
    <row r="748" spans="1:18" ht="15.75" x14ac:dyDescent="0.25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4"/>
      <c r="L748" s="4"/>
      <c r="M748" s="4"/>
      <c r="N748" s="4"/>
      <c r="O748" s="4"/>
      <c r="P748" s="4"/>
      <c r="Q748" s="4"/>
      <c r="R748" s="4"/>
    </row>
    <row r="749" spans="1:18" ht="15.75" x14ac:dyDescent="0.25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4"/>
      <c r="L749" s="4"/>
      <c r="M749" s="4"/>
      <c r="N749" s="4"/>
      <c r="O749" s="4"/>
      <c r="P749" s="4"/>
      <c r="Q749" s="4"/>
      <c r="R749" s="4"/>
    </row>
    <row r="750" spans="1:18" ht="15.75" x14ac:dyDescent="0.25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4"/>
      <c r="L750" s="4"/>
      <c r="M750" s="4"/>
      <c r="N750" s="4"/>
      <c r="O750" s="4"/>
      <c r="P750" s="4"/>
      <c r="Q750" s="4"/>
      <c r="R750" s="4"/>
    </row>
    <row r="751" spans="1:18" ht="15.75" x14ac:dyDescent="0.25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4"/>
      <c r="L751" s="4"/>
      <c r="M751" s="4"/>
      <c r="N751" s="4"/>
      <c r="O751" s="4"/>
      <c r="P751" s="4"/>
      <c r="Q751" s="4"/>
      <c r="R751" s="4"/>
    </row>
    <row r="752" spans="1:18" ht="15.75" x14ac:dyDescent="0.25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4"/>
      <c r="L752" s="4"/>
      <c r="M752" s="4"/>
      <c r="N752" s="4"/>
      <c r="O752" s="4"/>
      <c r="P752" s="4"/>
      <c r="Q752" s="4"/>
      <c r="R752" s="4"/>
    </row>
    <row r="753" spans="1:18" ht="15.75" x14ac:dyDescent="0.25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4"/>
      <c r="L753" s="4"/>
      <c r="M753" s="4"/>
      <c r="N753" s="4"/>
      <c r="O753" s="4"/>
      <c r="P753" s="4"/>
      <c r="Q753" s="4"/>
      <c r="R753" s="4"/>
    </row>
    <row r="754" spans="1:18" ht="15.75" x14ac:dyDescent="0.25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4"/>
      <c r="L754" s="4"/>
      <c r="M754" s="4"/>
      <c r="N754" s="4"/>
      <c r="O754" s="4"/>
      <c r="P754" s="4"/>
      <c r="Q754" s="4"/>
      <c r="R754" s="4"/>
    </row>
    <row r="755" spans="1:18" ht="15.75" x14ac:dyDescent="0.25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4"/>
      <c r="L755" s="4"/>
      <c r="M755" s="4"/>
      <c r="N755" s="4"/>
      <c r="O755" s="4"/>
      <c r="P755" s="4"/>
      <c r="Q755" s="4"/>
      <c r="R755" s="4"/>
    </row>
    <row r="756" spans="1:18" ht="15.75" x14ac:dyDescent="0.25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4"/>
      <c r="L756" s="4"/>
      <c r="M756" s="4"/>
      <c r="N756" s="4"/>
      <c r="O756" s="4"/>
      <c r="P756" s="4"/>
      <c r="Q756" s="4"/>
      <c r="R756" s="4"/>
    </row>
    <row r="757" spans="1:18" ht="15.75" x14ac:dyDescent="0.25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4"/>
      <c r="L757" s="4"/>
      <c r="M757" s="4"/>
      <c r="N757" s="4"/>
      <c r="O757" s="4"/>
      <c r="P757" s="4"/>
      <c r="Q757" s="4"/>
      <c r="R757" s="4"/>
    </row>
    <row r="758" spans="1:18" ht="15.75" x14ac:dyDescent="0.25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4"/>
      <c r="L758" s="4"/>
      <c r="M758" s="4"/>
      <c r="N758" s="4"/>
      <c r="O758" s="4"/>
      <c r="P758" s="4"/>
      <c r="Q758" s="4"/>
      <c r="R758" s="4"/>
    </row>
    <row r="759" spans="1:18" ht="15.75" x14ac:dyDescent="0.25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4"/>
      <c r="L759" s="4"/>
      <c r="M759" s="4"/>
      <c r="N759" s="4"/>
      <c r="O759" s="4"/>
      <c r="P759" s="4"/>
      <c r="Q759" s="4"/>
      <c r="R759" s="4"/>
    </row>
    <row r="760" spans="1:18" ht="15.75" x14ac:dyDescent="0.25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4"/>
      <c r="L760" s="4"/>
      <c r="M760" s="4"/>
      <c r="N760" s="4"/>
      <c r="O760" s="4"/>
      <c r="P760" s="4"/>
      <c r="Q760" s="4"/>
      <c r="R760" s="4"/>
    </row>
    <row r="761" spans="1:18" ht="15.75" x14ac:dyDescent="0.25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4"/>
      <c r="L761" s="4"/>
      <c r="M761" s="4"/>
      <c r="N761" s="4"/>
      <c r="O761" s="4"/>
      <c r="P761" s="4"/>
      <c r="Q761" s="4"/>
      <c r="R761" s="4"/>
    </row>
    <row r="762" spans="1:18" ht="15.75" x14ac:dyDescent="0.25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4"/>
      <c r="L762" s="4"/>
      <c r="M762" s="4"/>
      <c r="N762" s="4"/>
      <c r="O762" s="4"/>
      <c r="P762" s="4"/>
      <c r="Q762" s="4"/>
      <c r="R762" s="4"/>
    </row>
    <row r="763" spans="1:18" ht="15.75" x14ac:dyDescent="0.25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4"/>
      <c r="L763" s="4"/>
      <c r="M763" s="4"/>
      <c r="N763" s="4"/>
      <c r="O763" s="4"/>
      <c r="P763" s="4"/>
      <c r="Q763" s="4"/>
      <c r="R763" s="4"/>
    </row>
    <row r="764" spans="1:18" ht="15.75" x14ac:dyDescent="0.25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4"/>
      <c r="L764" s="4"/>
      <c r="M764" s="4"/>
      <c r="N764" s="4"/>
      <c r="O764" s="4"/>
      <c r="P764" s="4"/>
      <c r="Q764" s="4"/>
      <c r="R764" s="4"/>
    </row>
    <row r="765" spans="1:18" ht="15.75" x14ac:dyDescent="0.25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4"/>
      <c r="L765" s="4"/>
      <c r="M765" s="4"/>
      <c r="N765" s="4"/>
      <c r="O765" s="4"/>
      <c r="P765" s="4"/>
      <c r="Q765" s="4"/>
      <c r="R765" s="4"/>
    </row>
    <row r="766" spans="1:18" ht="15.75" x14ac:dyDescent="0.25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4"/>
      <c r="L766" s="4"/>
      <c r="M766" s="4"/>
      <c r="N766" s="4"/>
      <c r="O766" s="4"/>
      <c r="P766" s="4"/>
      <c r="Q766" s="4"/>
      <c r="R766" s="4"/>
    </row>
    <row r="767" spans="1:18" ht="15.75" x14ac:dyDescent="0.25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4"/>
      <c r="L767" s="4"/>
      <c r="M767" s="4"/>
      <c r="N767" s="4"/>
      <c r="O767" s="4"/>
      <c r="P767" s="4"/>
      <c r="Q767" s="4"/>
      <c r="R767" s="4"/>
    </row>
    <row r="768" spans="1:18" ht="15.75" x14ac:dyDescent="0.25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4"/>
      <c r="L768" s="4"/>
      <c r="M768" s="4"/>
      <c r="N768" s="4"/>
      <c r="O768" s="4"/>
      <c r="P768" s="4"/>
      <c r="Q768" s="4"/>
      <c r="R768" s="4"/>
    </row>
    <row r="769" spans="1:18" ht="15.75" x14ac:dyDescent="0.25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4"/>
      <c r="L769" s="4"/>
      <c r="M769" s="4"/>
      <c r="N769" s="4"/>
      <c r="O769" s="4"/>
      <c r="P769" s="4"/>
      <c r="Q769" s="4"/>
      <c r="R769" s="4"/>
    </row>
    <row r="770" spans="1:18" ht="15.75" x14ac:dyDescent="0.25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4"/>
      <c r="L770" s="4"/>
      <c r="M770" s="4"/>
      <c r="N770" s="4"/>
      <c r="O770" s="4"/>
      <c r="P770" s="4"/>
      <c r="Q770" s="4"/>
      <c r="R770" s="4"/>
    </row>
    <row r="771" spans="1:18" ht="15.75" x14ac:dyDescent="0.25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4"/>
      <c r="L771" s="4"/>
      <c r="M771" s="4"/>
      <c r="N771" s="4"/>
      <c r="O771" s="4"/>
      <c r="P771" s="4"/>
      <c r="Q771" s="4"/>
      <c r="R771" s="4"/>
    </row>
    <row r="772" spans="1:18" ht="15.75" x14ac:dyDescent="0.25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4"/>
      <c r="L772" s="4"/>
      <c r="M772" s="4"/>
      <c r="N772" s="4"/>
      <c r="O772" s="4"/>
      <c r="P772" s="4"/>
      <c r="Q772" s="4"/>
      <c r="R772" s="4"/>
    </row>
    <row r="773" spans="1:18" ht="15.75" x14ac:dyDescent="0.25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4"/>
      <c r="L773" s="4"/>
      <c r="M773" s="4"/>
      <c r="N773" s="4"/>
      <c r="O773" s="4"/>
      <c r="P773" s="4"/>
      <c r="Q773" s="4"/>
      <c r="R773" s="4"/>
    </row>
    <row r="774" spans="1:18" ht="15.75" x14ac:dyDescent="0.25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4"/>
      <c r="L774" s="4"/>
      <c r="M774" s="4"/>
      <c r="N774" s="4"/>
      <c r="O774" s="4"/>
      <c r="P774" s="4"/>
      <c r="Q774" s="4"/>
      <c r="R774" s="4"/>
    </row>
    <row r="775" spans="1:18" ht="15.75" x14ac:dyDescent="0.25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4"/>
      <c r="L775" s="4"/>
      <c r="M775" s="4"/>
      <c r="N775" s="4"/>
      <c r="O775" s="4"/>
      <c r="P775" s="4"/>
      <c r="Q775" s="4"/>
      <c r="R775" s="4"/>
    </row>
    <row r="776" spans="1:18" ht="15.75" x14ac:dyDescent="0.25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4"/>
      <c r="L776" s="4"/>
      <c r="M776" s="4"/>
      <c r="N776" s="4"/>
      <c r="O776" s="4"/>
      <c r="P776" s="4"/>
      <c r="Q776" s="4"/>
      <c r="R776" s="4"/>
    </row>
    <row r="777" spans="1:18" ht="15.75" x14ac:dyDescent="0.25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4"/>
      <c r="L777" s="4"/>
      <c r="M777" s="4"/>
      <c r="N777" s="4"/>
      <c r="O777" s="4"/>
      <c r="P777" s="4"/>
      <c r="Q777" s="4"/>
      <c r="R777" s="4"/>
    </row>
    <row r="778" spans="1:18" ht="15.75" x14ac:dyDescent="0.25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4"/>
      <c r="L778" s="4"/>
      <c r="M778" s="4"/>
      <c r="N778" s="4"/>
      <c r="O778" s="4"/>
      <c r="P778" s="4"/>
      <c r="Q778" s="4"/>
      <c r="R778" s="4"/>
    </row>
    <row r="779" spans="1:18" ht="15.75" x14ac:dyDescent="0.25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4"/>
      <c r="L779" s="4"/>
      <c r="M779" s="4"/>
      <c r="N779" s="4"/>
      <c r="O779" s="4"/>
      <c r="P779" s="4"/>
      <c r="Q779" s="4"/>
      <c r="R779" s="4"/>
    </row>
    <row r="780" spans="1:18" ht="15.75" x14ac:dyDescent="0.25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4"/>
      <c r="L780" s="4"/>
      <c r="M780" s="4"/>
      <c r="N780" s="4"/>
      <c r="O780" s="4"/>
      <c r="P780" s="4"/>
      <c r="Q780" s="4"/>
      <c r="R780" s="4"/>
    </row>
    <row r="781" spans="1:18" ht="15.75" x14ac:dyDescent="0.25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4"/>
      <c r="L781" s="4"/>
      <c r="M781" s="4"/>
      <c r="N781" s="4"/>
      <c r="O781" s="4"/>
      <c r="P781" s="4"/>
      <c r="Q781" s="4"/>
      <c r="R781" s="4"/>
    </row>
    <row r="782" spans="1:18" ht="15.75" x14ac:dyDescent="0.25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4"/>
      <c r="L782" s="4"/>
      <c r="M782" s="4"/>
      <c r="N782" s="4"/>
      <c r="O782" s="4"/>
      <c r="P782" s="4"/>
      <c r="Q782" s="4"/>
      <c r="R782" s="4"/>
    </row>
    <row r="783" spans="1:18" ht="15.75" x14ac:dyDescent="0.25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4"/>
      <c r="L783" s="4"/>
      <c r="M783" s="4"/>
      <c r="N783" s="4"/>
      <c r="O783" s="4"/>
      <c r="P783" s="4"/>
      <c r="Q783" s="4"/>
      <c r="R783" s="4"/>
    </row>
    <row r="784" spans="1:18" ht="15.75" x14ac:dyDescent="0.25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4"/>
      <c r="L784" s="4"/>
      <c r="M784" s="4"/>
      <c r="N784" s="4"/>
      <c r="O784" s="4"/>
      <c r="P784" s="4"/>
      <c r="Q784" s="4"/>
      <c r="R784" s="4"/>
    </row>
    <row r="785" spans="1:18" ht="15.75" x14ac:dyDescent="0.25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4"/>
      <c r="L785" s="4"/>
      <c r="M785" s="4"/>
      <c r="N785" s="4"/>
      <c r="O785" s="4"/>
      <c r="P785" s="4"/>
      <c r="Q785" s="4"/>
      <c r="R785" s="4"/>
    </row>
    <row r="786" spans="1:18" ht="15.75" x14ac:dyDescent="0.25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4"/>
      <c r="L786" s="4"/>
      <c r="M786" s="4"/>
      <c r="N786" s="4"/>
      <c r="O786" s="4"/>
      <c r="P786" s="4"/>
      <c r="Q786" s="4"/>
      <c r="R786" s="4"/>
    </row>
    <row r="787" spans="1:18" ht="15.75" x14ac:dyDescent="0.25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4"/>
      <c r="L787" s="4"/>
      <c r="M787" s="4"/>
      <c r="N787" s="4"/>
      <c r="O787" s="4"/>
      <c r="P787" s="4"/>
      <c r="Q787" s="4"/>
      <c r="R787" s="4"/>
    </row>
    <row r="788" spans="1:18" ht="15.75" x14ac:dyDescent="0.25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4"/>
      <c r="L788" s="4"/>
      <c r="M788" s="4"/>
      <c r="N788" s="4"/>
      <c r="O788" s="4"/>
      <c r="P788" s="4"/>
      <c r="Q788" s="4"/>
      <c r="R788" s="4"/>
    </row>
    <row r="789" spans="1:18" ht="15.75" x14ac:dyDescent="0.25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4"/>
      <c r="L789" s="4"/>
      <c r="M789" s="4"/>
      <c r="N789" s="4"/>
      <c r="O789" s="4"/>
      <c r="P789" s="4"/>
      <c r="Q789" s="4"/>
      <c r="R789" s="4"/>
    </row>
    <row r="790" spans="1:18" ht="15.75" x14ac:dyDescent="0.25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4"/>
      <c r="L790" s="4"/>
      <c r="M790" s="4"/>
      <c r="N790" s="4"/>
      <c r="O790" s="4"/>
      <c r="P790" s="4"/>
      <c r="Q790" s="4"/>
      <c r="R790" s="4"/>
    </row>
    <row r="791" spans="1:18" ht="15.75" x14ac:dyDescent="0.25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4"/>
      <c r="L791" s="4"/>
      <c r="M791" s="4"/>
      <c r="N791" s="4"/>
      <c r="O791" s="4"/>
      <c r="P791" s="4"/>
      <c r="Q791" s="4"/>
      <c r="R791" s="4"/>
    </row>
    <row r="792" spans="1:18" ht="15.75" x14ac:dyDescent="0.25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4"/>
      <c r="L792" s="4"/>
      <c r="M792" s="4"/>
      <c r="N792" s="4"/>
      <c r="O792" s="4"/>
      <c r="P792" s="4"/>
      <c r="Q792" s="4"/>
      <c r="R792" s="4"/>
    </row>
    <row r="793" spans="1:18" ht="15.75" x14ac:dyDescent="0.25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4"/>
      <c r="L793" s="4"/>
      <c r="M793" s="4"/>
      <c r="N793" s="4"/>
      <c r="O793" s="4"/>
      <c r="P793" s="4"/>
      <c r="Q793" s="4"/>
      <c r="R793" s="4"/>
    </row>
    <row r="794" spans="1:18" ht="15.75" x14ac:dyDescent="0.25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4"/>
      <c r="L794" s="4"/>
      <c r="M794" s="4"/>
      <c r="N794" s="4"/>
      <c r="O794" s="4"/>
      <c r="P794" s="4"/>
      <c r="Q794" s="4"/>
      <c r="R794" s="4"/>
    </row>
    <row r="795" spans="1:18" ht="15.75" x14ac:dyDescent="0.25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4"/>
      <c r="L795" s="4"/>
      <c r="M795" s="4"/>
      <c r="N795" s="4"/>
      <c r="O795" s="4"/>
      <c r="P795" s="4"/>
      <c r="Q795" s="4"/>
      <c r="R795" s="4"/>
    </row>
    <row r="796" spans="1:18" ht="15.75" x14ac:dyDescent="0.25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4"/>
      <c r="L796" s="4"/>
      <c r="M796" s="4"/>
      <c r="N796" s="4"/>
      <c r="O796" s="4"/>
      <c r="P796" s="4"/>
      <c r="Q796" s="4"/>
      <c r="R796" s="4"/>
    </row>
    <row r="797" spans="1:18" ht="15.75" x14ac:dyDescent="0.25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4"/>
      <c r="L797" s="4"/>
      <c r="M797" s="4"/>
      <c r="N797" s="4"/>
      <c r="O797" s="4"/>
      <c r="P797" s="4"/>
      <c r="Q797" s="4"/>
      <c r="R797" s="4"/>
    </row>
    <row r="798" spans="1:18" ht="15.75" x14ac:dyDescent="0.25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4"/>
      <c r="L798" s="4"/>
      <c r="M798" s="4"/>
      <c r="N798" s="4"/>
      <c r="O798" s="4"/>
      <c r="P798" s="4"/>
      <c r="Q798" s="4"/>
      <c r="R798" s="4"/>
    </row>
    <row r="799" spans="1:18" ht="15.75" x14ac:dyDescent="0.25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4"/>
      <c r="L799" s="4"/>
      <c r="M799" s="4"/>
      <c r="N799" s="4"/>
      <c r="O799" s="4"/>
      <c r="P799" s="4"/>
      <c r="Q799" s="4"/>
      <c r="R799" s="4"/>
    </row>
    <row r="800" spans="1:18" ht="15.75" x14ac:dyDescent="0.25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4"/>
      <c r="L800" s="4"/>
      <c r="M800" s="4"/>
      <c r="N800" s="4"/>
      <c r="O800" s="4"/>
      <c r="P800" s="4"/>
      <c r="Q800" s="4"/>
      <c r="R800" s="4"/>
    </row>
    <row r="801" spans="1:18" ht="15.75" x14ac:dyDescent="0.25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4"/>
      <c r="L801" s="4"/>
      <c r="M801" s="4"/>
      <c r="N801" s="4"/>
      <c r="O801" s="4"/>
      <c r="P801" s="4"/>
      <c r="Q801" s="4"/>
      <c r="R801" s="4"/>
    </row>
    <row r="802" spans="1:18" ht="15.75" x14ac:dyDescent="0.25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4"/>
      <c r="L802" s="4"/>
      <c r="M802" s="4"/>
      <c r="N802" s="4"/>
      <c r="O802" s="4"/>
      <c r="P802" s="4"/>
      <c r="Q802" s="4"/>
      <c r="R802" s="4"/>
    </row>
    <row r="803" spans="1:18" ht="15.75" x14ac:dyDescent="0.25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4"/>
      <c r="L803" s="4"/>
      <c r="M803" s="4"/>
      <c r="N803" s="4"/>
      <c r="O803" s="4"/>
      <c r="P803" s="4"/>
      <c r="Q803" s="4"/>
      <c r="R803" s="4"/>
    </row>
    <row r="804" spans="1:18" ht="15.75" x14ac:dyDescent="0.25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4"/>
      <c r="L804" s="4"/>
      <c r="M804" s="4"/>
      <c r="N804" s="4"/>
      <c r="O804" s="4"/>
      <c r="P804" s="4"/>
      <c r="Q804" s="4"/>
      <c r="R804" s="4"/>
    </row>
    <row r="805" spans="1:18" ht="15.75" x14ac:dyDescent="0.25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4"/>
      <c r="L805" s="4"/>
      <c r="M805" s="4"/>
      <c r="N805" s="4"/>
      <c r="O805" s="4"/>
      <c r="P805" s="4"/>
      <c r="Q805" s="4"/>
      <c r="R805" s="4"/>
    </row>
    <row r="806" spans="1:18" ht="15.75" x14ac:dyDescent="0.25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4"/>
      <c r="L806" s="4"/>
      <c r="M806" s="4"/>
      <c r="N806" s="4"/>
      <c r="O806" s="4"/>
      <c r="P806" s="4"/>
      <c r="Q806" s="4"/>
      <c r="R806" s="4"/>
    </row>
    <row r="807" spans="1:18" ht="15.75" x14ac:dyDescent="0.25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4"/>
      <c r="L807" s="4"/>
      <c r="M807" s="4"/>
      <c r="N807" s="4"/>
      <c r="O807" s="4"/>
      <c r="P807" s="4"/>
      <c r="Q807" s="4"/>
      <c r="R807" s="4"/>
    </row>
    <row r="808" spans="1:18" ht="15.75" x14ac:dyDescent="0.25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4"/>
      <c r="L808" s="4"/>
      <c r="M808" s="4"/>
      <c r="N808" s="4"/>
      <c r="O808" s="4"/>
      <c r="P808" s="4"/>
      <c r="Q808" s="4"/>
      <c r="R808" s="4"/>
    </row>
    <row r="809" spans="1:18" ht="15.75" x14ac:dyDescent="0.25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4"/>
      <c r="L809" s="4"/>
      <c r="M809" s="4"/>
      <c r="N809" s="4"/>
      <c r="O809" s="4"/>
      <c r="P809" s="4"/>
      <c r="Q809" s="4"/>
      <c r="R809" s="4"/>
    </row>
    <row r="810" spans="1:18" ht="15.75" x14ac:dyDescent="0.25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4"/>
      <c r="L810" s="4"/>
      <c r="M810" s="4"/>
      <c r="N810" s="4"/>
      <c r="O810" s="4"/>
      <c r="P810" s="4"/>
      <c r="Q810" s="4"/>
      <c r="R810" s="4"/>
    </row>
    <row r="811" spans="1:18" ht="15.75" x14ac:dyDescent="0.25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4"/>
      <c r="L811" s="4"/>
      <c r="M811" s="4"/>
      <c r="N811" s="4"/>
      <c r="O811" s="4"/>
      <c r="P811" s="4"/>
      <c r="Q811" s="4"/>
      <c r="R811" s="4"/>
    </row>
    <row r="812" spans="1:18" ht="15.75" x14ac:dyDescent="0.25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4"/>
      <c r="L812" s="4"/>
      <c r="M812" s="4"/>
      <c r="N812" s="4"/>
      <c r="O812" s="4"/>
      <c r="P812" s="4"/>
      <c r="Q812" s="4"/>
      <c r="R812" s="4"/>
    </row>
    <row r="813" spans="1:18" ht="15.75" x14ac:dyDescent="0.25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4"/>
      <c r="L813" s="4"/>
      <c r="M813" s="4"/>
      <c r="N813" s="4"/>
      <c r="O813" s="4"/>
      <c r="P813" s="4"/>
      <c r="Q813" s="4"/>
      <c r="R813" s="4"/>
    </row>
    <row r="814" spans="1:18" ht="15.75" x14ac:dyDescent="0.25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4"/>
      <c r="L814" s="4"/>
      <c r="M814" s="4"/>
      <c r="N814" s="4"/>
      <c r="O814" s="4"/>
      <c r="P814" s="4"/>
      <c r="Q814" s="4"/>
      <c r="R814" s="4"/>
    </row>
    <row r="815" spans="1:18" ht="15.75" x14ac:dyDescent="0.25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4"/>
      <c r="L815" s="4"/>
      <c r="M815" s="4"/>
      <c r="N815" s="4"/>
      <c r="O815" s="4"/>
      <c r="P815" s="4"/>
      <c r="Q815" s="4"/>
      <c r="R815" s="4"/>
    </row>
    <row r="816" spans="1:18" ht="15.75" x14ac:dyDescent="0.25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4"/>
      <c r="L816" s="4"/>
      <c r="M816" s="4"/>
      <c r="N816" s="4"/>
      <c r="O816" s="4"/>
      <c r="P816" s="4"/>
      <c r="Q816" s="4"/>
      <c r="R816" s="4"/>
    </row>
    <row r="817" spans="1:18" ht="15.75" x14ac:dyDescent="0.25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4"/>
      <c r="L817" s="4"/>
      <c r="M817" s="4"/>
      <c r="N817" s="4"/>
      <c r="O817" s="4"/>
      <c r="P817" s="4"/>
      <c r="Q817" s="4"/>
      <c r="R817" s="4"/>
    </row>
    <row r="818" spans="1:18" ht="15.75" x14ac:dyDescent="0.25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4"/>
      <c r="L818" s="4"/>
      <c r="M818" s="4"/>
      <c r="N818" s="4"/>
      <c r="O818" s="4"/>
      <c r="P818" s="4"/>
      <c r="Q818" s="4"/>
      <c r="R818" s="4"/>
    </row>
    <row r="819" spans="1:18" ht="15.75" x14ac:dyDescent="0.25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4"/>
      <c r="L819" s="4"/>
      <c r="M819" s="4"/>
      <c r="N819" s="4"/>
      <c r="O819" s="4"/>
      <c r="P819" s="4"/>
      <c r="Q819" s="4"/>
      <c r="R819" s="4"/>
    </row>
    <row r="820" spans="1:18" ht="15.75" x14ac:dyDescent="0.25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4"/>
      <c r="L820" s="4"/>
      <c r="M820" s="4"/>
      <c r="N820" s="4"/>
      <c r="O820" s="4"/>
      <c r="P820" s="4"/>
      <c r="Q820" s="4"/>
      <c r="R820" s="4"/>
    </row>
    <row r="821" spans="1:18" ht="15.75" x14ac:dyDescent="0.25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4"/>
      <c r="L821" s="4"/>
      <c r="M821" s="4"/>
      <c r="N821" s="4"/>
      <c r="O821" s="4"/>
      <c r="P821" s="4"/>
      <c r="Q821" s="4"/>
      <c r="R821" s="4"/>
    </row>
    <row r="822" spans="1:18" ht="15.75" x14ac:dyDescent="0.25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4"/>
      <c r="L822" s="4"/>
      <c r="M822" s="4"/>
      <c r="N822" s="4"/>
      <c r="O822" s="4"/>
      <c r="P822" s="4"/>
      <c r="Q822" s="4"/>
      <c r="R822" s="4"/>
    </row>
    <row r="823" spans="1:18" ht="15.75" x14ac:dyDescent="0.25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4"/>
      <c r="L823" s="4"/>
      <c r="M823" s="4"/>
      <c r="N823" s="4"/>
      <c r="O823" s="4"/>
      <c r="P823" s="4"/>
      <c r="Q823" s="4"/>
      <c r="R823" s="4"/>
    </row>
    <row r="824" spans="1:18" ht="15.75" x14ac:dyDescent="0.25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4"/>
      <c r="L824" s="4"/>
      <c r="M824" s="4"/>
      <c r="N824" s="4"/>
      <c r="O824" s="4"/>
      <c r="P824" s="4"/>
      <c r="Q824" s="4"/>
      <c r="R824" s="4"/>
    </row>
    <row r="825" spans="1:18" ht="15.75" x14ac:dyDescent="0.25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4"/>
      <c r="L825" s="4"/>
      <c r="M825" s="4"/>
      <c r="N825" s="4"/>
      <c r="O825" s="4"/>
      <c r="P825" s="4"/>
      <c r="Q825" s="4"/>
      <c r="R825" s="4"/>
    </row>
    <row r="826" spans="1:18" ht="15.75" x14ac:dyDescent="0.25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4"/>
      <c r="L826" s="4"/>
      <c r="M826" s="4"/>
      <c r="N826" s="4"/>
      <c r="O826" s="4"/>
      <c r="P826" s="4"/>
      <c r="Q826" s="4"/>
      <c r="R826" s="4"/>
    </row>
    <row r="827" spans="1:18" ht="15.75" x14ac:dyDescent="0.25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4"/>
      <c r="L827" s="4"/>
      <c r="M827" s="4"/>
      <c r="N827" s="4"/>
      <c r="O827" s="4"/>
      <c r="P827" s="4"/>
      <c r="Q827" s="4"/>
      <c r="R827" s="4"/>
    </row>
    <row r="828" spans="1:18" ht="15.75" x14ac:dyDescent="0.25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4"/>
      <c r="L828" s="4"/>
      <c r="M828" s="4"/>
      <c r="N828" s="4"/>
      <c r="O828" s="4"/>
      <c r="P828" s="4"/>
      <c r="Q828" s="4"/>
      <c r="R828" s="4"/>
    </row>
    <row r="829" spans="1:18" ht="15.75" x14ac:dyDescent="0.25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4"/>
      <c r="L829" s="4"/>
      <c r="M829" s="4"/>
      <c r="N829" s="4"/>
      <c r="O829" s="4"/>
      <c r="P829" s="4"/>
      <c r="Q829" s="4"/>
      <c r="R829" s="4"/>
    </row>
    <row r="830" spans="1:18" ht="15.75" x14ac:dyDescent="0.25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4"/>
      <c r="L830" s="4"/>
      <c r="M830" s="4"/>
      <c r="N830" s="4"/>
      <c r="O830" s="4"/>
      <c r="P830" s="4"/>
      <c r="Q830" s="4"/>
      <c r="R830" s="4"/>
    </row>
    <row r="831" spans="1:18" ht="15.75" x14ac:dyDescent="0.25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4"/>
      <c r="L831" s="4"/>
      <c r="M831" s="4"/>
      <c r="N831" s="4"/>
      <c r="O831" s="4"/>
      <c r="P831" s="4"/>
      <c r="Q831" s="4"/>
      <c r="R831" s="4"/>
    </row>
    <row r="832" spans="1:18" ht="15.75" x14ac:dyDescent="0.25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4"/>
      <c r="L832" s="4"/>
      <c r="M832" s="4"/>
      <c r="N832" s="4"/>
      <c r="O832" s="4"/>
      <c r="P832" s="4"/>
      <c r="Q832" s="4"/>
      <c r="R832" s="4"/>
    </row>
    <row r="833" spans="1:18" ht="15.75" x14ac:dyDescent="0.25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4"/>
      <c r="L833" s="4"/>
      <c r="M833" s="4"/>
      <c r="N833" s="4"/>
      <c r="O833" s="4"/>
      <c r="P833" s="4"/>
      <c r="Q833" s="4"/>
      <c r="R833" s="4"/>
    </row>
    <row r="834" spans="1:18" ht="15.75" x14ac:dyDescent="0.25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4"/>
      <c r="L834" s="4"/>
      <c r="M834" s="4"/>
      <c r="N834" s="4"/>
      <c r="O834" s="4"/>
      <c r="P834" s="4"/>
      <c r="Q834" s="4"/>
      <c r="R834" s="4"/>
    </row>
    <row r="835" spans="1:18" ht="15.75" x14ac:dyDescent="0.25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4"/>
      <c r="L835" s="4"/>
      <c r="M835" s="4"/>
      <c r="N835" s="4"/>
      <c r="O835" s="4"/>
      <c r="P835" s="4"/>
      <c r="Q835" s="4"/>
      <c r="R835" s="4"/>
    </row>
    <row r="836" spans="1:18" ht="15.75" x14ac:dyDescent="0.25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4"/>
      <c r="L836" s="4"/>
      <c r="M836" s="4"/>
      <c r="N836" s="4"/>
      <c r="O836" s="4"/>
      <c r="P836" s="4"/>
      <c r="Q836" s="4"/>
      <c r="R836" s="4"/>
    </row>
    <row r="837" spans="1:18" ht="15.75" x14ac:dyDescent="0.25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4"/>
      <c r="L837" s="4"/>
      <c r="M837" s="4"/>
      <c r="N837" s="4"/>
      <c r="O837" s="4"/>
      <c r="P837" s="4"/>
      <c r="Q837" s="4"/>
      <c r="R837" s="4"/>
    </row>
    <row r="838" spans="1:18" ht="15.75" x14ac:dyDescent="0.25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4"/>
      <c r="L838" s="4"/>
      <c r="M838" s="4"/>
      <c r="N838" s="4"/>
      <c r="O838" s="4"/>
      <c r="P838" s="4"/>
      <c r="Q838" s="4"/>
      <c r="R838" s="4"/>
    </row>
    <row r="839" spans="1:18" ht="15.75" x14ac:dyDescent="0.25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4"/>
      <c r="L839" s="4"/>
      <c r="M839" s="4"/>
      <c r="N839" s="4"/>
      <c r="O839" s="4"/>
      <c r="P839" s="4"/>
      <c r="Q839" s="4"/>
      <c r="R839" s="4"/>
    </row>
    <row r="840" spans="1:18" ht="15.75" x14ac:dyDescent="0.25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4"/>
      <c r="L840" s="4"/>
      <c r="M840" s="4"/>
      <c r="N840" s="4"/>
      <c r="O840" s="4"/>
      <c r="P840" s="4"/>
      <c r="Q840" s="4"/>
      <c r="R840" s="4"/>
    </row>
    <row r="841" spans="1:18" ht="15.75" x14ac:dyDescent="0.25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4"/>
      <c r="L841" s="4"/>
      <c r="M841" s="4"/>
      <c r="N841" s="4"/>
      <c r="O841" s="4"/>
      <c r="P841" s="4"/>
      <c r="Q841" s="4"/>
      <c r="R841" s="4"/>
    </row>
    <row r="842" spans="1:18" ht="15.75" x14ac:dyDescent="0.25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4"/>
      <c r="L842" s="4"/>
      <c r="M842" s="4"/>
      <c r="N842" s="4"/>
      <c r="O842" s="4"/>
      <c r="P842" s="4"/>
      <c r="Q842" s="4"/>
      <c r="R842" s="4"/>
    </row>
    <row r="843" spans="1:18" ht="15.75" x14ac:dyDescent="0.25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4"/>
      <c r="L843" s="4"/>
      <c r="M843" s="4"/>
      <c r="N843" s="4"/>
      <c r="O843" s="4"/>
      <c r="P843" s="4"/>
      <c r="Q843" s="4"/>
      <c r="R843" s="4"/>
    </row>
    <row r="844" spans="1:18" ht="15.75" x14ac:dyDescent="0.25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4"/>
      <c r="L844" s="4"/>
      <c r="M844" s="4"/>
      <c r="N844" s="4"/>
      <c r="O844" s="4"/>
      <c r="P844" s="4"/>
      <c r="Q844" s="4"/>
      <c r="R844" s="4"/>
    </row>
    <row r="845" spans="1:18" ht="15.75" x14ac:dyDescent="0.25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4"/>
      <c r="L845" s="4"/>
      <c r="M845" s="4"/>
      <c r="N845" s="4"/>
      <c r="O845" s="4"/>
      <c r="P845" s="4"/>
      <c r="Q845" s="4"/>
      <c r="R845" s="4"/>
    </row>
    <row r="846" spans="1:18" ht="15.75" x14ac:dyDescent="0.25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4"/>
      <c r="L846" s="4"/>
      <c r="M846" s="4"/>
      <c r="N846" s="4"/>
      <c r="O846" s="4"/>
      <c r="P846" s="4"/>
      <c r="Q846" s="4"/>
      <c r="R846" s="4"/>
    </row>
    <row r="847" spans="1:18" ht="15.75" x14ac:dyDescent="0.25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4"/>
      <c r="L847" s="4"/>
      <c r="M847" s="4"/>
      <c r="N847" s="4"/>
      <c r="O847" s="4"/>
      <c r="P847" s="4"/>
      <c r="Q847" s="4"/>
      <c r="R847" s="4"/>
    </row>
    <row r="848" spans="1:18" ht="15.75" x14ac:dyDescent="0.25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4"/>
      <c r="L848" s="4"/>
      <c r="M848" s="4"/>
      <c r="N848" s="4"/>
      <c r="O848" s="4"/>
      <c r="P848" s="4"/>
      <c r="Q848" s="4"/>
      <c r="R848" s="4"/>
    </row>
    <row r="849" spans="1:18" ht="15.75" x14ac:dyDescent="0.25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4"/>
      <c r="L849" s="4"/>
      <c r="M849" s="4"/>
      <c r="N849" s="4"/>
      <c r="O849" s="4"/>
      <c r="P849" s="4"/>
      <c r="Q849" s="4"/>
      <c r="R849" s="4"/>
    </row>
    <row r="850" spans="1:18" ht="15.75" x14ac:dyDescent="0.25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4"/>
      <c r="L850" s="4"/>
      <c r="M850" s="4"/>
      <c r="N850" s="4"/>
      <c r="O850" s="4"/>
      <c r="P850" s="4"/>
      <c r="Q850" s="4"/>
      <c r="R850" s="4"/>
    </row>
    <row r="851" spans="1:18" ht="15.75" x14ac:dyDescent="0.25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4"/>
      <c r="L851" s="4"/>
      <c r="M851" s="4"/>
      <c r="N851" s="4"/>
      <c r="O851" s="4"/>
      <c r="P851" s="4"/>
      <c r="Q851" s="4"/>
      <c r="R851" s="4"/>
    </row>
    <row r="852" spans="1:18" ht="15.75" x14ac:dyDescent="0.25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4"/>
      <c r="L852" s="4"/>
      <c r="M852" s="4"/>
      <c r="N852" s="4"/>
      <c r="O852" s="4"/>
      <c r="P852" s="4"/>
      <c r="Q852" s="4"/>
      <c r="R852" s="4"/>
    </row>
    <row r="853" spans="1:18" ht="15.75" x14ac:dyDescent="0.25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4"/>
      <c r="L853" s="4"/>
      <c r="M853" s="4"/>
      <c r="N853" s="4"/>
      <c r="O853" s="4"/>
      <c r="P853" s="4"/>
      <c r="Q853" s="4"/>
      <c r="R853" s="4"/>
    </row>
    <row r="854" spans="1:18" ht="15.75" x14ac:dyDescent="0.25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4"/>
      <c r="L854" s="4"/>
      <c r="M854" s="4"/>
      <c r="N854" s="4"/>
      <c r="O854" s="4"/>
      <c r="P854" s="4"/>
      <c r="Q854" s="4"/>
      <c r="R854" s="4"/>
    </row>
    <row r="855" spans="1:18" ht="15.75" x14ac:dyDescent="0.25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4"/>
      <c r="L855" s="4"/>
      <c r="M855" s="4"/>
      <c r="N855" s="4"/>
      <c r="O855" s="4"/>
      <c r="P855" s="4"/>
      <c r="Q855" s="4"/>
      <c r="R855" s="4"/>
    </row>
    <row r="856" spans="1:18" ht="15.75" x14ac:dyDescent="0.25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4"/>
      <c r="L856" s="4"/>
      <c r="M856" s="4"/>
      <c r="N856" s="4"/>
      <c r="O856" s="4"/>
      <c r="P856" s="4"/>
      <c r="Q856" s="4"/>
      <c r="R856" s="4"/>
    </row>
    <row r="857" spans="1:18" ht="15.75" x14ac:dyDescent="0.25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4"/>
      <c r="L857" s="4"/>
      <c r="M857" s="4"/>
      <c r="N857" s="4"/>
      <c r="O857" s="4"/>
      <c r="P857" s="4"/>
      <c r="Q857" s="4"/>
      <c r="R857" s="4"/>
    </row>
    <row r="858" spans="1:18" ht="15.75" x14ac:dyDescent="0.25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4"/>
      <c r="L858" s="4"/>
      <c r="M858" s="4"/>
      <c r="N858" s="4"/>
      <c r="O858" s="4"/>
      <c r="P858" s="4"/>
      <c r="Q858" s="4"/>
      <c r="R858" s="4"/>
    </row>
    <row r="859" spans="1:18" ht="15.75" x14ac:dyDescent="0.25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4"/>
      <c r="L859" s="4"/>
      <c r="M859" s="4"/>
      <c r="N859" s="4"/>
      <c r="O859" s="4"/>
      <c r="P859" s="4"/>
      <c r="Q859" s="4"/>
      <c r="R859" s="4"/>
    </row>
    <row r="860" spans="1:18" ht="15.75" x14ac:dyDescent="0.25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4"/>
      <c r="L860" s="4"/>
      <c r="M860" s="4"/>
      <c r="N860" s="4"/>
      <c r="O860" s="4"/>
      <c r="P860" s="4"/>
      <c r="Q860" s="4"/>
      <c r="R860" s="4"/>
    </row>
    <row r="861" spans="1:18" ht="15.75" x14ac:dyDescent="0.25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4"/>
      <c r="L861" s="4"/>
      <c r="M861" s="4"/>
      <c r="N861" s="4"/>
      <c r="O861" s="4"/>
      <c r="P861" s="4"/>
      <c r="Q861" s="4"/>
      <c r="R861" s="4"/>
    </row>
    <row r="862" spans="1:18" ht="15.75" x14ac:dyDescent="0.25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4"/>
      <c r="L862" s="4"/>
      <c r="M862" s="4"/>
      <c r="N862" s="4"/>
      <c r="O862" s="4"/>
      <c r="P862" s="4"/>
      <c r="Q862" s="4"/>
      <c r="R862" s="4"/>
    </row>
    <row r="863" spans="1:18" ht="15.75" x14ac:dyDescent="0.25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4"/>
      <c r="L863" s="4"/>
      <c r="M863" s="4"/>
      <c r="N863" s="4"/>
      <c r="O863" s="4"/>
      <c r="P863" s="4"/>
      <c r="Q863" s="4"/>
      <c r="R863" s="4"/>
    </row>
    <row r="864" spans="1:18" ht="15.75" x14ac:dyDescent="0.25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4"/>
      <c r="L864" s="4"/>
      <c r="M864" s="4"/>
      <c r="N864" s="4"/>
      <c r="O864" s="4"/>
      <c r="P864" s="4"/>
      <c r="Q864" s="4"/>
      <c r="R864" s="4"/>
    </row>
    <row r="865" spans="1:18" ht="15.75" x14ac:dyDescent="0.25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4"/>
      <c r="L865" s="4"/>
      <c r="M865" s="4"/>
      <c r="N865" s="4"/>
      <c r="O865" s="4"/>
      <c r="P865" s="4"/>
      <c r="Q865" s="4"/>
      <c r="R865" s="4"/>
    </row>
    <row r="866" spans="1:18" ht="15.75" x14ac:dyDescent="0.25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4"/>
      <c r="L866" s="4"/>
      <c r="M866" s="4"/>
      <c r="N866" s="4"/>
      <c r="O866" s="4"/>
      <c r="P866" s="4"/>
      <c r="Q866" s="4"/>
      <c r="R866" s="4"/>
    </row>
    <row r="867" spans="1:18" ht="15.75" x14ac:dyDescent="0.25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4"/>
      <c r="L867" s="4"/>
      <c r="M867" s="4"/>
      <c r="N867" s="4"/>
      <c r="O867" s="4"/>
      <c r="P867" s="4"/>
      <c r="Q867" s="4"/>
      <c r="R867" s="4"/>
    </row>
    <row r="868" spans="1:18" ht="15.75" x14ac:dyDescent="0.25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4"/>
      <c r="L868" s="4"/>
      <c r="M868" s="4"/>
      <c r="N868" s="4"/>
      <c r="O868" s="4"/>
      <c r="P868" s="4"/>
      <c r="Q868" s="4"/>
      <c r="R868" s="4"/>
    </row>
    <row r="869" spans="1:18" ht="15.75" x14ac:dyDescent="0.25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4"/>
      <c r="L869" s="4"/>
      <c r="M869" s="4"/>
      <c r="N869" s="4"/>
      <c r="O869" s="4"/>
      <c r="P869" s="4"/>
      <c r="Q869" s="4"/>
      <c r="R869" s="4"/>
    </row>
    <row r="870" spans="1:18" ht="15.75" x14ac:dyDescent="0.25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4"/>
      <c r="L870" s="4"/>
      <c r="M870" s="4"/>
      <c r="N870" s="4"/>
      <c r="O870" s="4"/>
      <c r="P870" s="4"/>
      <c r="Q870" s="4"/>
      <c r="R870" s="4"/>
    </row>
    <row r="871" spans="1:18" ht="15.75" x14ac:dyDescent="0.25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4"/>
      <c r="L871" s="4"/>
      <c r="M871" s="4"/>
      <c r="N871" s="4"/>
      <c r="O871" s="4"/>
      <c r="P871" s="4"/>
      <c r="Q871" s="4"/>
      <c r="R871" s="4"/>
    </row>
    <row r="872" spans="1:18" ht="15.75" x14ac:dyDescent="0.25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4"/>
      <c r="L872" s="4"/>
      <c r="M872" s="4"/>
      <c r="N872" s="4"/>
      <c r="O872" s="4"/>
      <c r="P872" s="4"/>
      <c r="Q872" s="4"/>
      <c r="R872" s="4"/>
    </row>
    <row r="873" spans="1:18" ht="15.75" x14ac:dyDescent="0.25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4"/>
      <c r="L873" s="4"/>
      <c r="M873" s="4"/>
      <c r="N873" s="4"/>
      <c r="O873" s="4"/>
      <c r="P873" s="4"/>
      <c r="Q873" s="4"/>
      <c r="R873" s="4"/>
    </row>
    <row r="874" spans="1:18" ht="15.75" x14ac:dyDescent="0.25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4"/>
      <c r="L874" s="4"/>
      <c r="M874" s="4"/>
      <c r="N874" s="4"/>
      <c r="O874" s="4"/>
      <c r="P874" s="4"/>
      <c r="Q874" s="4"/>
      <c r="R874" s="4"/>
    </row>
    <row r="875" spans="1:18" ht="15.75" x14ac:dyDescent="0.25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4"/>
      <c r="L875" s="4"/>
      <c r="M875" s="4"/>
      <c r="N875" s="4"/>
      <c r="O875" s="4"/>
      <c r="P875" s="4"/>
      <c r="Q875" s="4"/>
      <c r="R875" s="4"/>
    </row>
    <row r="876" spans="1:18" ht="15.75" x14ac:dyDescent="0.25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4"/>
      <c r="L876" s="4"/>
      <c r="M876" s="4"/>
      <c r="N876" s="4"/>
      <c r="O876" s="4"/>
      <c r="P876" s="4"/>
      <c r="Q876" s="4"/>
      <c r="R876" s="4"/>
    </row>
    <row r="877" spans="1:18" ht="15.75" x14ac:dyDescent="0.25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4"/>
      <c r="L877" s="4"/>
      <c r="M877" s="4"/>
      <c r="N877" s="4"/>
      <c r="O877" s="4"/>
      <c r="P877" s="4"/>
      <c r="Q877" s="4"/>
      <c r="R877" s="4"/>
    </row>
    <row r="878" spans="1:18" ht="15.75" x14ac:dyDescent="0.25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4"/>
      <c r="L878" s="4"/>
      <c r="M878" s="4"/>
      <c r="N878" s="4"/>
      <c r="O878" s="4"/>
      <c r="P878" s="4"/>
      <c r="Q878" s="4"/>
      <c r="R878" s="4"/>
    </row>
    <row r="879" spans="1:18" ht="15.75" x14ac:dyDescent="0.25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4"/>
      <c r="L879" s="4"/>
      <c r="M879" s="4"/>
      <c r="N879" s="4"/>
      <c r="O879" s="4"/>
      <c r="P879" s="4"/>
      <c r="Q879" s="4"/>
      <c r="R879" s="4"/>
    </row>
    <row r="880" spans="1:18" ht="15.75" x14ac:dyDescent="0.25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4"/>
      <c r="L880" s="4"/>
      <c r="M880" s="4"/>
      <c r="N880" s="4"/>
      <c r="O880" s="4"/>
      <c r="P880" s="4"/>
      <c r="Q880" s="4"/>
      <c r="R880" s="4"/>
    </row>
    <row r="881" spans="1:18" ht="15.75" x14ac:dyDescent="0.25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4"/>
      <c r="L881" s="4"/>
      <c r="M881" s="4"/>
      <c r="N881" s="4"/>
      <c r="O881" s="4"/>
      <c r="P881" s="4"/>
      <c r="Q881" s="4"/>
      <c r="R881" s="4"/>
    </row>
    <row r="882" spans="1:18" ht="15.75" x14ac:dyDescent="0.25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4"/>
      <c r="L882" s="4"/>
      <c r="M882" s="4"/>
      <c r="N882" s="4"/>
      <c r="O882" s="4"/>
      <c r="P882" s="4"/>
      <c r="Q882" s="4"/>
      <c r="R882" s="4"/>
    </row>
    <row r="883" spans="1:18" ht="15.75" x14ac:dyDescent="0.25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4"/>
      <c r="L883" s="4"/>
      <c r="M883" s="4"/>
      <c r="N883" s="4"/>
      <c r="O883" s="4"/>
      <c r="P883" s="4"/>
      <c r="Q883" s="4"/>
      <c r="R883" s="4"/>
    </row>
    <row r="884" spans="1:18" ht="15.75" x14ac:dyDescent="0.25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4"/>
      <c r="L884" s="4"/>
      <c r="M884" s="4"/>
      <c r="N884" s="4"/>
      <c r="O884" s="4"/>
      <c r="P884" s="4"/>
      <c r="Q884" s="4"/>
      <c r="R884" s="4"/>
    </row>
    <row r="885" spans="1:18" ht="15.75" x14ac:dyDescent="0.25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4"/>
      <c r="L885" s="4"/>
      <c r="M885" s="4"/>
      <c r="N885" s="4"/>
      <c r="O885" s="4"/>
      <c r="P885" s="4"/>
      <c r="Q885" s="4"/>
      <c r="R885" s="4"/>
    </row>
    <row r="886" spans="1:18" ht="15.75" x14ac:dyDescent="0.25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4"/>
      <c r="L886" s="4"/>
      <c r="M886" s="4"/>
      <c r="N886" s="4"/>
      <c r="O886" s="4"/>
      <c r="P886" s="4"/>
      <c r="Q886" s="4"/>
      <c r="R886" s="4"/>
    </row>
    <row r="887" spans="1:18" ht="15.75" x14ac:dyDescent="0.25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4"/>
      <c r="L887" s="4"/>
      <c r="M887" s="4"/>
      <c r="N887" s="4"/>
      <c r="O887" s="4"/>
      <c r="P887" s="4"/>
      <c r="Q887" s="4"/>
      <c r="R887" s="4"/>
    </row>
    <row r="888" spans="1:18" ht="15.75" x14ac:dyDescent="0.25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4"/>
      <c r="L888" s="4"/>
      <c r="M888" s="4"/>
      <c r="N888" s="4"/>
      <c r="O888" s="4"/>
      <c r="P888" s="4"/>
      <c r="Q888" s="4"/>
      <c r="R888" s="4"/>
    </row>
    <row r="889" spans="1:18" ht="15.75" x14ac:dyDescent="0.25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4"/>
      <c r="L889" s="4"/>
      <c r="M889" s="4"/>
      <c r="N889" s="4"/>
      <c r="O889" s="4"/>
      <c r="P889" s="4"/>
      <c r="Q889" s="4"/>
      <c r="R889" s="4"/>
    </row>
    <row r="890" spans="1:18" ht="15.75" x14ac:dyDescent="0.25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4"/>
      <c r="L890" s="4"/>
      <c r="M890" s="4"/>
      <c r="N890" s="4"/>
      <c r="O890" s="4"/>
      <c r="P890" s="4"/>
      <c r="Q890" s="4"/>
      <c r="R890" s="4"/>
    </row>
    <row r="891" spans="1:18" ht="15.75" x14ac:dyDescent="0.25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4"/>
      <c r="L891" s="4"/>
      <c r="M891" s="4"/>
      <c r="N891" s="4"/>
      <c r="O891" s="4"/>
      <c r="P891" s="4"/>
      <c r="Q891" s="4"/>
      <c r="R891" s="4"/>
    </row>
    <row r="892" spans="1:18" ht="15.75" x14ac:dyDescent="0.25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4"/>
      <c r="L892" s="4"/>
      <c r="M892" s="4"/>
      <c r="N892" s="4"/>
      <c r="O892" s="4"/>
      <c r="P892" s="4"/>
      <c r="Q892" s="4"/>
      <c r="R892" s="4"/>
    </row>
    <row r="893" spans="1:18" ht="15.75" x14ac:dyDescent="0.25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4"/>
      <c r="L893" s="4"/>
      <c r="M893" s="4"/>
      <c r="N893" s="4"/>
      <c r="O893" s="4"/>
      <c r="P893" s="4"/>
      <c r="Q893" s="4"/>
      <c r="R893" s="4"/>
    </row>
    <row r="894" spans="1:18" ht="15.75" x14ac:dyDescent="0.25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4"/>
      <c r="L894" s="4"/>
      <c r="M894" s="4"/>
      <c r="N894" s="4"/>
      <c r="O894" s="4"/>
      <c r="P894" s="4"/>
      <c r="Q894" s="4"/>
      <c r="R894" s="4"/>
    </row>
    <row r="895" spans="1:18" ht="15.75" x14ac:dyDescent="0.25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4"/>
      <c r="L895" s="4"/>
      <c r="M895" s="4"/>
      <c r="N895" s="4"/>
      <c r="O895" s="4"/>
      <c r="P895" s="4"/>
      <c r="Q895" s="4"/>
      <c r="R895" s="4"/>
    </row>
    <row r="896" spans="1:18" ht="15.75" x14ac:dyDescent="0.25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4"/>
      <c r="L896" s="4"/>
      <c r="M896" s="4"/>
      <c r="N896" s="4"/>
      <c r="O896" s="4"/>
      <c r="P896" s="4"/>
      <c r="Q896" s="4"/>
      <c r="R896" s="4"/>
    </row>
    <row r="897" spans="1:18" ht="15.75" x14ac:dyDescent="0.25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4"/>
      <c r="L897" s="4"/>
      <c r="M897" s="4"/>
      <c r="N897" s="4"/>
      <c r="O897" s="4"/>
      <c r="P897" s="4"/>
      <c r="Q897" s="4"/>
      <c r="R897" s="4"/>
    </row>
    <row r="898" spans="1:18" ht="15.75" x14ac:dyDescent="0.25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4"/>
      <c r="L898" s="4"/>
      <c r="M898" s="4"/>
      <c r="N898" s="4"/>
      <c r="O898" s="4"/>
      <c r="P898" s="4"/>
      <c r="Q898" s="4"/>
      <c r="R898" s="4"/>
    </row>
    <row r="899" spans="1:18" ht="15.75" x14ac:dyDescent="0.25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4"/>
      <c r="L899" s="4"/>
      <c r="M899" s="4"/>
      <c r="N899" s="4"/>
      <c r="O899" s="4"/>
      <c r="P899" s="4"/>
      <c r="Q899" s="4"/>
      <c r="R899" s="4"/>
    </row>
    <row r="900" spans="1:18" ht="15.75" x14ac:dyDescent="0.25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4"/>
      <c r="L900" s="4"/>
      <c r="M900" s="4"/>
      <c r="N900" s="4"/>
      <c r="O900" s="4"/>
      <c r="P900" s="4"/>
      <c r="Q900" s="4"/>
      <c r="R900" s="4"/>
    </row>
    <row r="901" spans="1:18" ht="15.75" x14ac:dyDescent="0.25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4"/>
      <c r="L901" s="4"/>
      <c r="M901" s="4"/>
      <c r="N901" s="4"/>
      <c r="O901" s="4"/>
      <c r="P901" s="4"/>
      <c r="Q901" s="4"/>
      <c r="R901" s="4"/>
    </row>
    <row r="902" spans="1:18" ht="15.75" x14ac:dyDescent="0.25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4"/>
      <c r="L902" s="4"/>
      <c r="M902" s="4"/>
      <c r="N902" s="4"/>
      <c r="O902" s="4"/>
      <c r="P902" s="4"/>
      <c r="Q902" s="4"/>
      <c r="R902" s="4"/>
    </row>
    <row r="903" spans="1:18" ht="15.75" x14ac:dyDescent="0.25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4"/>
      <c r="L903" s="4"/>
      <c r="M903" s="4"/>
      <c r="N903" s="4"/>
      <c r="O903" s="4"/>
      <c r="P903" s="4"/>
      <c r="Q903" s="4"/>
      <c r="R903" s="4"/>
    </row>
    <row r="904" spans="1:18" ht="15.75" x14ac:dyDescent="0.25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4"/>
      <c r="L904" s="4"/>
      <c r="M904" s="4"/>
      <c r="N904" s="4"/>
      <c r="O904" s="4"/>
      <c r="P904" s="4"/>
      <c r="Q904" s="4"/>
      <c r="R904" s="4"/>
    </row>
    <row r="905" spans="1:18" ht="15.75" x14ac:dyDescent="0.25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4"/>
      <c r="L905" s="4"/>
      <c r="M905" s="4"/>
      <c r="N905" s="4"/>
      <c r="O905" s="4"/>
      <c r="P905" s="4"/>
      <c r="Q905" s="4"/>
      <c r="R905" s="4"/>
    </row>
    <row r="906" spans="1:18" ht="15.75" x14ac:dyDescent="0.25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4"/>
      <c r="L906" s="4"/>
      <c r="M906" s="4"/>
      <c r="N906" s="4"/>
      <c r="O906" s="4"/>
      <c r="P906" s="4"/>
      <c r="Q906" s="4"/>
      <c r="R906" s="4"/>
    </row>
    <row r="907" spans="1:18" ht="15.75" x14ac:dyDescent="0.25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4"/>
      <c r="L907" s="4"/>
      <c r="M907" s="4"/>
      <c r="N907" s="4"/>
      <c r="O907" s="4"/>
      <c r="P907" s="4"/>
      <c r="Q907" s="4"/>
      <c r="R907" s="4"/>
    </row>
    <row r="908" spans="1:18" ht="15.75" x14ac:dyDescent="0.25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4"/>
      <c r="L908" s="4"/>
      <c r="M908" s="4"/>
      <c r="N908" s="4"/>
      <c r="O908" s="4"/>
      <c r="P908" s="4"/>
      <c r="Q908" s="4"/>
      <c r="R908" s="4"/>
    </row>
    <row r="909" spans="1:18" ht="15.75" x14ac:dyDescent="0.25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4"/>
      <c r="L909" s="4"/>
      <c r="M909" s="4"/>
      <c r="N909" s="4"/>
      <c r="O909" s="4"/>
      <c r="P909" s="4"/>
      <c r="Q909" s="4"/>
      <c r="R909" s="4"/>
    </row>
    <row r="910" spans="1:18" ht="15.75" x14ac:dyDescent="0.25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4"/>
      <c r="L910" s="4"/>
      <c r="M910" s="4"/>
      <c r="N910" s="4"/>
      <c r="O910" s="4"/>
      <c r="P910" s="4"/>
      <c r="Q910" s="4"/>
      <c r="R910" s="4"/>
    </row>
    <row r="911" spans="1:18" ht="15.75" x14ac:dyDescent="0.25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4"/>
      <c r="L911" s="4"/>
      <c r="M911" s="4"/>
      <c r="N911" s="4"/>
      <c r="O911" s="4"/>
      <c r="P911" s="4"/>
      <c r="Q911" s="4"/>
      <c r="R911" s="4"/>
    </row>
    <row r="912" spans="1:18" ht="15.75" x14ac:dyDescent="0.25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4"/>
      <c r="L912" s="4"/>
      <c r="M912" s="4"/>
      <c r="N912" s="4"/>
      <c r="O912" s="4"/>
      <c r="P912" s="4"/>
      <c r="Q912" s="4"/>
      <c r="R912" s="4"/>
    </row>
    <row r="913" spans="1:18" ht="15.75" x14ac:dyDescent="0.25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4"/>
      <c r="L913" s="4"/>
      <c r="M913" s="4"/>
      <c r="N913" s="4"/>
      <c r="O913" s="4"/>
      <c r="P913" s="4"/>
      <c r="Q913" s="4"/>
      <c r="R913" s="4"/>
    </row>
    <row r="914" spans="1:18" ht="15.75" x14ac:dyDescent="0.25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4"/>
      <c r="L914" s="4"/>
      <c r="M914" s="4"/>
      <c r="N914" s="4"/>
      <c r="O914" s="4"/>
      <c r="P914" s="4"/>
      <c r="Q914" s="4"/>
      <c r="R914" s="4"/>
    </row>
    <row r="915" spans="1:18" ht="15.75" x14ac:dyDescent="0.25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4"/>
      <c r="L915" s="4"/>
      <c r="M915" s="4"/>
      <c r="N915" s="4"/>
      <c r="O915" s="4"/>
      <c r="P915" s="4"/>
      <c r="Q915" s="4"/>
      <c r="R915" s="4"/>
    </row>
    <row r="916" spans="1:18" ht="15.75" x14ac:dyDescent="0.25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4"/>
      <c r="L916" s="4"/>
      <c r="M916" s="4"/>
      <c r="N916" s="4"/>
      <c r="O916" s="4"/>
      <c r="P916" s="4"/>
      <c r="Q916" s="4"/>
      <c r="R916" s="4"/>
    </row>
    <row r="917" spans="1:18" ht="15.75" x14ac:dyDescent="0.25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4"/>
      <c r="L917" s="4"/>
      <c r="M917" s="4"/>
      <c r="N917" s="4"/>
      <c r="O917" s="4"/>
      <c r="P917" s="4"/>
      <c r="Q917" s="4"/>
      <c r="R917" s="4"/>
    </row>
    <row r="918" spans="1:18" ht="15.75" x14ac:dyDescent="0.25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4"/>
      <c r="L918" s="4"/>
      <c r="M918" s="4"/>
      <c r="N918" s="4"/>
      <c r="O918" s="4"/>
      <c r="P918" s="4"/>
      <c r="Q918" s="4"/>
      <c r="R918" s="4"/>
    </row>
    <row r="919" spans="1:18" ht="15.75" x14ac:dyDescent="0.25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4"/>
      <c r="L919" s="4"/>
      <c r="M919" s="4"/>
      <c r="N919" s="4"/>
      <c r="O919" s="4"/>
      <c r="P919" s="4"/>
      <c r="Q919" s="4"/>
      <c r="R919" s="4"/>
    </row>
    <row r="920" spans="1:18" ht="15.75" x14ac:dyDescent="0.25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4"/>
      <c r="L920" s="4"/>
      <c r="M920" s="4"/>
      <c r="N920" s="4"/>
      <c r="O920" s="4"/>
      <c r="P920" s="4"/>
      <c r="Q920" s="4"/>
      <c r="R920" s="4"/>
    </row>
    <row r="921" spans="1:18" ht="15.75" x14ac:dyDescent="0.25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4"/>
      <c r="L921" s="4"/>
      <c r="M921" s="4"/>
      <c r="N921" s="4"/>
      <c r="O921" s="4"/>
      <c r="P921" s="4"/>
      <c r="Q921" s="4"/>
      <c r="R921" s="4"/>
    </row>
    <row r="922" spans="1:18" ht="15.75" x14ac:dyDescent="0.25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4"/>
      <c r="L922" s="4"/>
      <c r="M922" s="4"/>
      <c r="N922" s="4"/>
      <c r="O922" s="4"/>
      <c r="P922" s="4"/>
      <c r="Q922" s="4"/>
      <c r="R922" s="4"/>
    </row>
    <row r="923" spans="1:18" ht="15.75" x14ac:dyDescent="0.25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4"/>
      <c r="L923" s="4"/>
      <c r="M923" s="4"/>
      <c r="N923" s="4"/>
      <c r="O923" s="4"/>
      <c r="P923" s="4"/>
      <c r="Q923" s="4"/>
      <c r="R923" s="4"/>
    </row>
    <row r="924" spans="1:18" ht="15.75" x14ac:dyDescent="0.25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4"/>
      <c r="L924" s="4"/>
      <c r="M924" s="4"/>
      <c r="N924" s="4"/>
      <c r="O924" s="4"/>
      <c r="P924" s="4"/>
      <c r="Q924" s="4"/>
      <c r="R924" s="4"/>
    </row>
    <row r="925" spans="1:18" ht="15.75" x14ac:dyDescent="0.25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4"/>
      <c r="L925" s="4"/>
      <c r="M925" s="4"/>
      <c r="N925" s="4"/>
      <c r="O925" s="4"/>
      <c r="P925" s="4"/>
      <c r="Q925" s="4"/>
      <c r="R925" s="4"/>
    </row>
    <row r="926" spans="1:18" ht="15.75" x14ac:dyDescent="0.25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4"/>
      <c r="L926" s="4"/>
      <c r="M926" s="4"/>
      <c r="N926" s="4"/>
      <c r="O926" s="4"/>
      <c r="P926" s="4"/>
      <c r="Q926" s="4"/>
      <c r="R926" s="4"/>
    </row>
    <row r="927" spans="1:18" ht="15.75" x14ac:dyDescent="0.25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4"/>
      <c r="L927" s="4"/>
      <c r="M927" s="4"/>
      <c r="N927" s="4"/>
      <c r="O927" s="4"/>
      <c r="P927" s="4"/>
      <c r="Q927" s="4"/>
      <c r="R927" s="4"/>
    </row>
    <row r="928" spans="1:18" ht="15.75" x14ac:dyDescent="0.25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4"/>
      <c r="L928" s="4"/>
      <c r="M928" s="4"/>
      <c r="N928" s="4"/>
      <c r="O928" s="4"/>
      <c r="P928" s="4"/>
      <c r="Q928" s="4"/>
      <c r="R928" s="4"/>
    </row>
  </sheetData>
  <mergeCells count="8">
    <mergeCell ref="M2:N2"/>
    <mergeCell ref="O2:P2"/>
    <mergeCell ref="Q2:R2"/>
    <mergeCell ref="A1:L1"/>
    <mergeCell ref="A2:C2"/>
    <mergeCell ref="D2:F2"/>
    <mergeCell ref="H2:J2"/>
    <mergeCell ref="K2:L2"/>
  </mergeCells>
  <conditionalFormatting sqref="J4 J6:J9 J12 J16 J19:J31">
    <cfRule type="cellIs" dxfId="40" priority="142" operator="equal">
      <formula>"Moderada"</formula>
    </cfRule>
  </conditionalFormatting>
  <conditionalFormatting sqref="J4 J6:J9 J12 J16 J19:J31">
    <cfRule type="cellIs" dxfId="39" priority="143" operator="equal">
      <formula>"Alta"</formula>
    </cfRule>
  </conditionalFormatting>
  <conditionalFormatting sqref="J4 J6:J9 J12 J16 J19:J31">
    <cfRule type="cellIs" dxfId="38" priority="144" operator="equal">
      <formula>"Extrema"</formula>
    </cfRule>
  </conditionalFormatting>
  <conditionalFormatting sqref="J4 J6:J9 J12 J16 J19:J31">
    <cfRule type="containsBlanks" dxfId="37" priority="145" stopIfTrue="1">
      <formula>LEN(TRIM(#REF!))=0</formula>
    </cfRule>
  </conditionalFormatting>
  <conditionalFormatting sqref="J4 J6:J9 J12 J16 J19:J31">
    <cfRule type="cellIs" dxfId="36" priority="141" operator="equal">
      <formula>"Baja"</formula>
    </cfRule>
  </conditionalFormatting>
  <conditionalFormatting sqref="J5">
    <cfRule type="cellIs" dxfId="35" priority="122" operator="equal">
      <formula>"Moderada"</formula>
    </cfRule>
  </conditionalFormatting>
  <conditionalFormatting sqref="J5">
    <cfRule type="cellIs" dxfId="34" priority="123" operator="equal">
      <formula>"Alta"</formula>
    </cfRule>
  </conditionalFormatting>
  <conditionalFormatting sqref="J5">
    <cfRule type="cellIs" dxfId="33" priority="124" operator="equal">
      <formula>"Extrema"</formula>
    </cfRule>
  </conditionalFormatting>
  <conditionalFormatting sqref="J5">
    <cfRule type="containsBlanks" dxfId="32" priority="125" stopIfTrue="1">
      <formula>LEN(TRIM(#REF!))=0</formula>
    </cfRule>
  </conditionalFormatting>
  <conditionalFormatting sqref="J5">
    <cfRule type="cellIs" dxfId="31" priority="121" operator="equal">
      <formula>"Baja"</formula>
    </cfRule>
  </conditionalFormatting>
  <conditionalFormatting sqref="J10">
    <cfRule type="cellIs" dxfId="30" priority="102" operator="equal">
      <formula>"Moderada"</formula>
    </cfRule>
  </conditionalFormatting>
  <conditionalFormatting sqref="J10">
    <cfRule type="cellIs" dxfId="29" priority="103" operator="equal">
      <formula>"Alta"</formula>
    </cfRule>
  </conditionalFormatting>
  <conditionalFormatting sqref="J10">
    <cfRule type="cellIs" dxfId="28" priority="104" operator="equal">
      <formula>"Extrema"</formula>
    </cfRule>
  </conditionalFormatting>
  <conditionalFormatting sqref="J10">
    <cfRule type="containsBlanks" dxfId="27" priority="105" stopIfTrue="1">
      <formula>LEN(TRIM(#REF!))=0</formula>
    </cfRule>
  </conditionalFormatting>
  <conditionalFormatting sqref="J10">
    <cfRule type="cellIs" dxfId="26" priority="101" operator="equal">
      <formula>"Baja"</formula>
    </cfRule>
  </conditionalFormatting>
  <conditionalFormatting sqref="J11">
    <cfRule type="cellIs" dxfId="25" priority="97" operator="equal">
      <formula>"Moderada"</formula>
    </cfRule>
  </conditionalFormatting>
  <conditionalFormatting sqref="J11">
    <cfRule type="cellIs" dxfId="24" priority="98" operator="equal">
      <formula>"Alta"</formula>
    </cfRule>
  </conditionalFormatting>
  <conditionalFormatting sqref="J11">
    <cfRule type="cellIs" dxfId="23" priority="99" operator="equal">
      <formula>"Extrema"</formula>
    </cfRule>
  </conditionalFormatting>
  <conditionalFormatting sqref="J11">
    <cfRule type="containsBlanks" dxfId="22" priority="100" stopIfTrue="1">
      <formula>LEN(TRIM(#REF!))=0</formula>
    </cfRule>
  </conditionalFormatting>
  <conditionalFormatting sqref="J11">
    <cfRule type="cellIs" dxfId="21" priority="96" operator="equal">
      <formula>"Baja"</formula>
    </cfRule>
  </conditionalFormatting>
  <conditionalFormatting sqref="J13">
    <cfRule type="cellIs" dxfId="20" priority="77" operator="equal">
      <formula>"Moderada"</formula>
    </cfRule>
  </conditionalFormatting>
  <conditionalFormatting sqref="J13">
    <cfRule type="cellIs" dxfId="19" priority="78" operator="equal">
      <formula>"Alta"</formula>
    </cfRule>
  </conditionalFormatting>
  <conditionalFormatting sqref="J13">
    <cfRule type="cellIs" dxfId="18" priority="79" operator="equal">
      <formula>"Extrema"</formula>
    </cfRule>
  </conditionalFormatting>
  <conditionalFormatting sqref="J13">
    <cfRule type="containsBlanks" dxfId="17" priority="80" stopIfTrue="1">
      <formula>LEN(TRIM(#REF!))=0</formula>
    </cfRule>
  </conditionalFormatting>
  <conditionalFormatting sqref="J13">
    <cfRule type="cellIs" dxfId="16" priority="76" operator="equal">
      <formula>"Baja"</formula>
    </cfRule>
  </conditionalFormatting>
  <conditionalFormatting sqref="J14">
    <cfRule type="cellIs" dxfId="15" priority="57" operator="equal">
      <formula>"Moderada"</formula>
    </cfRule>
  </conditionalFormatting>
  <conditionalFormatting sqref="J14">
    <cfRule type="cellIs" dxfId="14" priority="58" operator="equal">
      <formula>"Alta"</formula>
    </cfRule>
  </conditionalFormatting>
  <conditionalFormatting sqref="J14">
    <cfRule type="cellIs" dxfId="13" priority="59" operator="equal">
      <formula>"Extrema"</formula>
    </cfRule>
  </conditionalFormatting>
  <conditionalFormatting sqref="J14">
    <cfRule type="containsBlanks" dxfId="12" priority="60" stopIfTrue="1">
      <formula>LEN(TRIM(#REF!))=0</formula>
    </cfRule>
  </conditionalFormatting>
  <conditionalFormatting sqref="J14">
    <cfRule type="cellIs" dxfId="11" priority="56" operator="equal">
      <formula>"Baja"</formula>
    </cfRule>
  </conditionalFormatting>
  <conditionalFormatting sqref="J15">
    <cfRule type="cellIs" dxfId="10" priority="52" operator="equal">
      <formula>"Moderada"</formula>
    </cfRule>
  </conditionalFormatting>
  <conditionalFormatting sqref="J15">
    <cfRule type="cellIs" dxfId="9" priority="53" operator="equal">
      <formula>"Alta"</formula>
    </cfRule>
  </conditionalFormatting>
  <conditionalFormatting sqref="J15">
    <cfRule type="cellIs" dxfId="8" priority="54" operator="equal">
      <formula>"Extrema"</formula>
    </cfRule>
  </conditionalFormatting>
  <conditionalFormatting sqref="J15">
    <cfRule type="containsBlanks" dxfId="7" priority="55" stopIfTrue="1">
      <formula>LEN(TRIM(#REF!))=0</formula>
    </cfRule>
  </conditionalFormatting>
  <conditionalFormatting sqref="J15">
    <cfRule type="cellIs" dxfId="6" priority="51" operator="equal">
      <formula>"Baja"</formula>
    </cfRule>
  </conditionalFormatting>
  <conditionalFormatting sqref="J17:J18">
    <cfRule type="cellIs" dxfId="5" priority="17" operator="equal">
      <formula>"Moderada"</formula>
    </cfRule>
  </conditionalFormatting>
  <conditionalFormatting sqref="J17:J18">
    <cfRule type="cellIs" dxfId="4" priority="18" operator="equal">
      <formula>"Alta"</formula>
    </cfRule>
  </conditionalFormatting>
  <conditionalFormatting sqref="J17:J18">
    <cfRule type="cellIs" dxfId="3" priority="19" operator="equal">
      <formula>"Extrema"</formula>
    </cfRule>
  </conditionalFormatting>
  <conditionalFormatting sqref="J17:J18">
    <cfRule type="containsBlanks" dxfId="2" priority="20" stopIfTrue="1">
      <formula>LEN(TRIM(#REF!))=0</formula>
    </cfRule>
  </conditionalFormatting>
  <conditionalFormatting sqref="J17:J18">
    <cfRule type="cellIs" dxfId="1" priority="16" operator="equal">
      <formula>"Baja"</formula>
    </cfRule>
  </conditionalFormatting>
  <dataValidations count="3">
    <dataValidation allowBlank="1" showInputMessage="1" showErrorMessage="1" prompt="Error - Please select an option from the drop down list." sqref="E4:E31"/>
    <dataValidation type="list" allowBlank="1" showErrorMessage="1" sqref="G4:G31">
      <formula1>Impacto2</formula1>
    </dataValidation>
    <dataValidation type="list" allowBlank="1" showErrorMessage="1" sqref="D4:D31">
      <formula1>Probabilidad2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Listas!$H$2:$H$6</xm:f>
          </x14:formula1>
          <xm:sqref>L4:L31</xm:sqref>
        </x14:dataValidation>
        <x14:dataValidation type="list" allowBlank="1" showErrorMessage="1">
          <x14:formula1>
            <xm:f>Listas!$I$2:$I$16</xm:f>
          </x14:formula1>
          <xm:sqref>B4:B29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showGridLines="0" topLeftCell="L1" workbookViewId="0">
      <selection activeCell="L1" sqref="L1"/>
    </sheetView>
  </sheetViews>
  <sheetFormatPr baseColWidth="10" defaultColWidth="14.42578125" defaultRowHeight="15" customHeight="1" x14ac:dyDescent="0.25"/>
  <cols>
    <col min="1" max="1" width="24.7109375" hidden="1" customWidth="1"/>
    <col min="2" max="2" width="1.7109375" hidden="1" customWidth="1"/>
    <col min="3" max="3" width="26.42578125" hidden="1" customWidth="1"/>
    <col min="4" max="4" width="1.7109375" hidden="1" customWidth="1"/>
    <col min="5" max="5" width="9.140625" hidden="1" customWidth="1"/>
    <col min="6" max="6" width="13.7109375" hidden="1" customWidth="1"/>
    <col min="7" max="7" width="36.42578125" hidden="1" customWidth="1"/>
    <col min="8" max="8" width="18.140625" customWidth="1"/>
    <col min="9" max="10" width="25.42578125" customWidth="1"/>
    <col min="11" max="11" width="33.5703125" customWidth="1"/>
    <col min="12" max="12" width="27.140625" customWidth="1"/>
    <col min="13" max="13" width="41" customWidth="1"/>
    <col min="14" max="14" width="23.42578125" customWidth="1"/>
    <col min="15" max="15" width="17.85546875" customWidth="1"/>
    <col min="16" max="16" width="17.85546875" hidden="1" customWidth="1"/>
    <col min="17" max="17" width="16.85546875" hidden="1" customWidth="1"/>
    <col min="18" max="18" width="12" hidden="1" customWidth="1"/>
    <col min="19" max="19" width="24.85546875" hidden="1" customWidth="1"/>
    <col min="20" max="20" width="15.140625" hidden="1" customWidth="1"/>
    <col min="21" max="21" width="27.7109375" hidden="1" customWidth="1"/>
    <col min="22" max="22" width="12" hidden="1" customWidth="1"/>
    <col min="23" max="23" width="24.7109375" hidden="1" customWidth="1"/>
    <col min="24" max="24" width="18.140625" hidden="1" customWidth="1"/>
    <col min="25" max="25" width="25.42578125" hidden="1" customWidth="1"/>
    <col min="26" max="26" width="10.140625" customWidth="1"/>
    <col min="27" max="27" width="23" hidden="1" customWidth="1"/>
    <col min="28" max="28" width="1.7109375" hidden="1" customWidth="1"/>
    <col min="29" max="29" width="51.140625" hidden="1" customWidth="1"/>
    <col min="30" max="30" width="30.140625" hidden="1" customWidth="1"/>
    <col min="31" max="31" width="36.7109375" hidden="1" customWidth="1"/>
    <col min="32" max="32" width="0" hidden="1" customWidth="1"/>
    <col min="33" max="33" width="18.140625" bestFit="1" customWidth="1"/>
  </cols>
  <sheetData>
    <row r="1" spans="8:35" x14ac:dyDescent="0.25">
      <c r="H1" s="31" t="s">
        <v>136</v>
      </c>
      <c r="I1" t="s">
        <v>24</v>
      </c>
      <c r="J1" t="s">
        <v>11</v>
      </c>
      <c r="K1" t="s">
        <v>12</v>
      </c>
      <c r="L1" t="s">
        <v>25</v>
      </c>
      <c r="M1" t="s">
        <v>26</v>
      </c>
      <c r="N1" t="s">
        <v>27</v>
      </c>
      <c r="O1" t="s">
        <v>20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C1" t="s">
        <v>40</v>
      </c>
      <c r="AD1" t="s">
        <v>41</v>
      </c>
      <c r="AE1" t="s">
        <v>42</v>
      </c>
      <c r="AG1" t="s">
        <v>120</v>
      </c>
      <c r="AH1" t="s">
        <v>121</v>
      </c>
      <c r="AI1" t="s">
        <v>259</v>
      </c>
    </row>
    <row r="2" spans="8:35" x14ac:dyDescent="0.25">
      <c r="H2" s="31" t="s">
        <v>137</v>
      </c>
      <c r="I2" s="64" t="s">
        <v>123</v>
      </c>
      <c r="J2" s="31" t="s">
        <v>113</v>
      </c>
      <c r="K2" t="str">
        <f>Z2&amp;" - "&amp;L2</f>
        <v>1 - Rara vez / No Aplica</v>
      </c>
      <c r="L2" t="s">
        <v>43</v>
      </c>
      <c r="M2" t="s">
        <v>44</v>
      </c>
      <c r="N2" t="str">
        <f>Z2&amp;" - "&amp;O2</f>
        <v>1 - Insignificante / No Aplica</v>
      </c>
      <c r="O2" t="s">
        <v>45</v>
      </c>
      <c r="Z2">
        <v>1</v>
      </c>
      <c r="AD2" s="61"/>
      <c r="AE2" s="61"/>
      <c r="AG2">
        <v>15</v>
      </c>
      <c r="AH2">
        <v>10</v>
      </c>
      <c r="AI2" t="s">
        <v>260</v>
      </c>
    </row>
    <row r="3" spans="8:35" x14ac:dyDescent="0.25">
      <c r="H3" s="31" t="s">
        <v>138</v>
      </c>
      <c r="I3" s="64" t="s">
        <v>124</v>
      </c>
      <c r="J3" t="s">
        <v>46</v>
      </c>
      <c r="K3" t="str">
        <f>Z3&amp;" - "&amp;L3</f>
        <v>2 - Improbable/Poco probable que ocurra</v>
      </c>
      <c r="L3" t="s">
        <v>47</v>
      </c>
      <c r="M3" t="s">
        <v>48</v>
      </c>
      <c r="N3" t="str">
        <f>Z3&amp;" - "&amp;O3</f>
        <v>2 - Menor</v>
      </c>
      <c r="O3" t="s">
        <v>49</v>
      </c>
      <c r="Z3">
        <v>2</v>
      </c>
      <c r="AD3" s="61"/>
      <c r="AE3" s="61"/>
      <c r="AG3">
        <v>0</v>
      </c>
      <c r="AH3">
        <v>5</v>
      </c>
      <c r="AI3" t="s">
        <v>261</v>
      </c>
    </row>
    <row r="4" spans="8:35" x14ac:dyDescent="0.25">
      <c r="H4" s="31" t="s">
        <v>142</v>
      </c>
      <c r="I4" s="64" t="s">
        <v>125</v>
      </c>
      <c r="J4" t="s">
        <v>231</v>
      </c>
      <c r="K4" t="str">
        <f>Z4&amp;" - "&amp;L4</f>
        <v>3 - Posible que ocurra</v>
      </c>
      <c r="L4" t="s">
        <v>50</v>
      </c>
      <c r="M4" t="s">
        <v>51</v>
      </c>
      <c r="N4" t="str">
        <f>Z4&amp;" - "&amp;O4</f>
        <v>3 - Moderado</v>
      </c>
      <c r="O4" t="s">
        <v>52</v>
      </c>
      <c r="Z4">
        <v>3</v>
      </c>
      <c r="AD4" s="61"/>
      <c r="AE4" s="62"/>
      <c r="AH4">
        <v>0</v>
      </c>
      <c r="AI4" t="s">
        <v>262</v>
      </c>
    </row>
    <row r="5" spans="8:35" x14ac:dyDescent="0.25">
      <c r="H5" s="31" t="s">
        <v>139</v>
      </c>
      <c r="I5" s="64" t="s">
        <v>126</v>
      </c>
      <c r="K5" t="str">
        <f>Z5&amp;" - "&amp;L5</f>
        <v>4 - Probable que ocurra</v>
      </c>
      <c r="L5" t="s">
        <v>54</v>
      </c>
      <c r="M5" t="s">
        <v>55</v>
      </c>
      <c r="N5" t="str">
        <f>Z5&amp;" - "&amp;O5</f>
        <v>4 - Mayor / Alto</v>
      </c>
      <c r="O5" t="s">
        <v>56</v>
      </c>
      <c r="Z5">
        <v>4</v>
      </c>
      <c r="AD5" s="61"/>
      <c r="AE5" s="61"/>
      <c r="AI5" t="s">
        <v>263</v>
      </c>
    </row>
    <row r="6" spans="8:35" x14ac:dyDescent="0.25">
      <c r="H6" s="31" t="s">
        <v>143</v>
      </c>
      <c r="I6" s="64" t="s">
        <v>127</v>
      </c>
      <c r="K6" t="str">
        <f>Z6&amp;" - "&amp;L6</f>
        <v>5 - Es casi seguro que ocurra</v>
      </c>
      <c r="L6" t="s">
        <v>57</v>
      </c>
      <c r="M6" t="s">
        <v>58</v>
      </c>
      <c r="N6" t="str">
        <f>Z6&amp;" - "&amp;O6</f>
        <v>5 - Catastrófico / Muy alto</v>
      </c>
      <c r="O6" t="s">
        <v>59</v>
      </c>
      <c r="Z6">
        <v>5</v>
      </c>
      <c r="AD6" s="61"/>
      <c r="AE6" s="62"/>
      <c r="AI6" t="s">
        <v>264</v>
      </c>
    </row>
    <row r="7" spans="8:35" x14ac:dyDescent="0.25">
      <c r="I7" s="64" t="s">
        <v>128</v>
      </c>
      <c r="AD7" s="61"/>
      <c r="AE7" s="61"/>
      <c r="AI7" t="s">
        <v>265</v>
      </c>
    </row>
    <row r="8" spans="8:35" x14ac:dyDescent="0.25">
      <c r="I8" s="64" t="s">
        <v>129</v>
      </c>
      <c r="AD8" s="61"/>
      <c r="AE8" s="61"/>
      <c r="AI8" t="s">
        <v>273</v>
      </c>
    </row>
    <row r="9" spans="8:35" x14ac:dyDescent="0.25">
      <c r="I9" s="64" t="s">
        <v>130</v>
      </c>
      <c r="AD9" s="61"/>
      <c r="AE9" s="61"/>
    </row>
    <row r="10" spans="8:35" x14ac:dyDescent="0.25">
      <c r="I10" s="64" t="s">
        <v>131</v>
      </c>
      <c r="AD10" s="61"/>
      <c r="AE10" s="61"/>
    </row>
    <row r="11" spans="8:35" x14ac:dyDescent="0.25">
      <c r="I11" s="64" t="s">
        <v>132</v>
      </c>
      <c r="AD11" s="62"/>
      <c r="AE11" s="61"/>
    </row>
    <row r="12" spans="8:35" x14ac:dyDescent="0.25">
      <c r="I12" s="64" t="s">
        <v>133</v>
      </c>
      <c r="AD12" s="61"/>
      <c r="AE12" s="61"/>
    </row>
    <row r="13" spans="8:35" x14ac:dyDescent="0.25">
      <c r="I13" s="64" t="s">
        <v>134</v>
      </c>
      <c r="AD13" s="61"/>
      <c r="AE13" s="61"/>
    </row>
    <row r="14" spans="8:35" x14ac:dyDescent="0.25">
      <c r="I14" s="64" t="s">
        <v>135</v>
      </c>
      <c r="AD14" s="61"/>
      <c r="AE14" s="61"/>
    </row>
    <row r="15" spans="8:35" x14ac:dyDescent="0.25">
      <c r="I15" s="64" t="s">
        <v>140</v>
      </c>
      <c r="AD15" s="61"/>
      <c r="AE15" s="61"/>
    </row>
    <row r="16" spans="8:35" x14ac:dyDescent="0.25">
      <c r="I16" s="64" t="s">
        <v>141</v>
      </c>
      <c r="AD16" s="61"/>
      <c r="AE16" s="61"/>
    </row>
    <row r="17" spans="9:31" ht="15.75" thickBot="1" x14ac:dyDescent="0.3">
      <c r="I17" s="30"/>
      <c r="AD17" s="61"/>
      <c r="AE17" s="61"/>
    </row>
    <row r="18" spans="9:31" ht="15.75" thickBot="1" x14ac:dyDescent="0.3">
      <c r="I18" s="30"/>
      <c r="AD18" s="61"/>
      <c r="AE18" s="61"/>
    </row>
    <row r="19" spans="9:31" ht="15.75" thickBot="1" x14ac:dyDescent="0.3">
      <c r="I19" s="30"/>
      <c r="AD19" s="63"/>
      <c r="AE19" s="61"/>
    </row>
    <row r="20" spans="9:31" ht="15.75" thickBot="1" x14ac:dyDescent="0.3">
      <c r="I20" s="30"/>
    </row>
    <row r="21" spans="9:31" ht="15.75" customHeight="1" thickBot="1" x14ac:dyDescent="0.3">
      <c r="I21" s="30"/>
    </row>
    <row r="22" spans="9:31" ht="15.75" customHeight="1" thickBot="1" x14ac:dyDescent="0.3">
      <c r="I22" s="30"/>
    </row>
    <row r="23" spans="9:31" ht="15.75" customHeight="1" thickBot="1" x14ac:dyDescent="0.3">
      <c r="I23" s="30"/>
    </row>
    <row r="24" spans="9:31" ht="15.75" customHeight="1" thickBot="1" x14ac:dyDescent="0.3">
      <c r="I24" s="30"/>
    </row>
    <row r="25" spans="9:31" ht="15.75" customHeight="1" thickBot="1" x14ac:dyDescent="0.3">
      <c r="I25" s="30"/>
    </row>
    <row r="26" spans="9:31" ht="15.75" customHeight="1" thickBot="1" x14ac:dyDescent="0.3">
      <c r="I26" s="30"/>
    </row>
    <row r="27" spans="9:31" ht="15.75" customHeight="1" x14ac:dyDescent="0.25"/>
    <row r="28" spans="9:31" ht="15.75" customHeight="1" x14ac:dyDescent="0.25"/>
    <row r="29" spans="9:31" ht="15.75" customHeight="1" x14ac:dyDescent="0.25"/>
    <row r="30" spans="9:31" ht="15.75" customHeight="1" x14ac:dyDescent="0.25"/>
    <row r="31" spans="9:31" ht="15.75" customHeight="1" x14ac:dyDescent="0.25"/>
    <row r="32" spans="9:3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I25:I26">
    <cfRule type="cellIs" dxfId="0" priority="1" operator="notEqual">
      <formula>""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Riesgos </vt:lpstr>
      <vt:lpstr>Criterios Impactos</vt:lpstr>
      <vt:lpstr>TabEvaluacion</vt:lpstr>
      <vt:lpstr>Mapa de Perfiles de Riesgos</vt:lpstr>
      <vt:lpstr>Oportunidades</vt:lpstr>
      <vt:lpstr>Listas</vt:lpstr>
      <vt:lpstr>Alta</vt:lpstr>
      <vt:lpstr>Oportunidades!Área_de_impresión</vt:lpstr>
      <vt:lpstr>'Riesgos '!Área_de_impresión</vt:lpstr>
      <vt:lpstr>correction</vt:lpstr>
      <vt:lpstr>cost</vt:lpstr>
      <vt:lpstr>'Criterios Impactos'!CriterioControl</vt:lpstr>
      <vt:lpstr>CuestNegativas</vt:lpstr>
      <vt:lpstr>CuestNegativas1</vt:lpstr>
      <vt:lpstr>CuestPositivas</vt:lpstr>
      <vt:lpstr>CuestPositivas1</vt:lpstr>
      <vt:lpstr>Impacto</vt:lpstr>
      <vt:lpstr>Impacto2</vt:lpstr>
      <vt:lpstr>Likelihood</vt:lpstr>
      <vt:lpstr>Negativos</vt:lpstr>
      <vt:lpstr>ObjetivosCalidad</vt:lpstr>
      <vt:lpstr>Occurrences</vt:lpstr>
      <vt:lpstr>opprep</vt:lpstr>
      <vt:lpstr>Potential</vt:lpstr>
      <vt:lpstr>Probabilidad</vt:lpstr>
      <vt:lpstr>Probabilidad2</vt:lpstr>
      <vt:lpstr>Proceso</vt:lpstr>
      <vt:lpstr>riskrep</vt:lpstr>
      <vt:lpstr>Success</vt:lpstr>
      <vt:lpstr>TipoRiesgo</vt:lpstr>
      <vt:lpstr>Violation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Vergel Lian</dc:creator>
  <cp:lastModifiedBy>Yakelin Manuel Forbes</cp:lastModifiedBy>
  <cp:lastPrinted>2020-01-09T14:13:28Z</cp:lastPrinted>
  <dcterms:created xsi:type="dcterms:W3CDTF">2019-06-17T20:12:49Z</dcterms:created>
  <dcterms:modified xsi:type="dcterms:W3CDTF">2021-01-20T17:26:36Z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