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manuel\Desktop\POLITICA DE RIESGOS- MAPAS Y DEMAS -2021 DICIEMBRE\"/>
    </mc:Choice>
  </mc:AlternateContent>
  <bookViews>
    <workbookView xWindow="-105" yWindow="-105" windowWidth="19425" windowHeight="10425"/>
  </bookViews>
  <sheets>
    <sheet name="Riesgos " sheetId="3" r:id="rId1"/>
    <sheet name="Criterios Impactos" sheetId="10" r:id="rId2"/>
    <sheet name="TabEvaluacion" sheetId="8" state="hidden" r:id="rId3"/>
    <sheet name="Listas" sheetId="4" state="hidden" r:id="rId4"/>
    <sheet name="Oportunidades" sheetId="13" r:id="rId5"/>
  </sheets>
  <definedNames>
    <definedName name="_xlnm._FilterDatabase" localSheetId="0" hidden="1">'Riesgos '!$A$3:$O$58</definedName>
    <definedName name="Alta">TabEvaluacion!$I$11</definedName>
    <definedName name="_xlnm.Print_Area" localSheetId="0">'Riesgos '!$A$1:$X$58</definedName>
    <definedName name="correction">Listas!$S$2:$S$6</definedName>
    <definedName name="cost">Listas!$W$2:$W$6</definedName>
    <definedName name="CriterioControl" localSheetId="1">'Criterios Impactos'!$A$2:$A$6</definedName>
    <definedName name="CriterioControl">#REF!</definedName>
    <definedName name="Cuestiones">#REF!</definedName>
    <definedName name="CuestNegativas">Listas!$AE$2:$AE$17</definedName>
    <definedName name="CuestNegativas1">Listas!$AE$2:$AE$19</definedName>
    <definedName name="CuestPositivas">Listas!$AD$2:$AD$15</definedName>
    <definedName name="CuestPositivas1">Listas!$AD$2:$AD$18</definedName>
    <definedName name="Impacto">Listas!$N:$N</definedName>
    <definedName name="Impacto2">Listas!$N$2:$N$6</definedName>
    <definedName name="Likelihood">Listas!$L$2:$L$6</definedName>
    <definedName name="Negativos">Listas!$AE$2:$AE$18</definedName>
    <definedName name="ObjetivosCalidad">Listas!$AC$2:$AC$6</definedName>
    <definedName name="Occurrences">Listas!$M$2:$M$6</definedName>
    <definedName name="opprep">Listas!$Y$2:$Y$6</definedName>
    <definedName name="Potential">Listas!$O$2:$O$6</definedName>
    <definedName name="Probabilidad">Listas!$K:$K</definedName>
    <definedName name="Probabilidad2">Listas!$K$2:$K$6</definedName>
    <definedName name="Proceso">Listas!$I:$I</definedName>
    <definedName name="riskrep">Listas!$U$2:$U$6</definedName>
    <definedName name="Success">Listas!$AA$2:$AA$6</definedName>
    <definedName name="TipoRiesgo">Listas!$J$2:$J$3</definedName>
    <definedName name="Violation">Listas!$Q$2:$Q$6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9" i="3" l="1"/>
  <c r="V9" i="3" s="1"/>
  <c r="U79" i="3" l="1"/>
  <c r="V79" i="3" s="1"/>
  <c r="A64" i="3" l="1"/>
  <c r="A69" i="3" s="1"/>
  <c r="A74" i="3" s="1"/>
  <c r="A89" i="3" s="1"/>
  <c r="A99" i="3" s="1"/>
  <c r="A104" i="3" s="1"/>
  <c r="A109" i="3" s="1"/>
  <c r="A114" i="3" s="1"/>
  <c r="A119" i="3" s="1"/>
  <c r="A124" i="3" s="1"/>
  <c r="U124" i="3"/>
  <c r="V124" i="3" s="1"/>
  <c r="U119" i="3"/>
  <c r="V119" i="3" s="1"/>
  <c r="U114" i="3"/>
  <c r="V114" i="3" s="1"/>
  <c r="U109" i="3"/>
  <c r="V109" i="3" s="1"/>
  <c r="U104" i="3"/>
  <c r="V104" i="3" s="1"/>
  <c r="U99" i="3"/>
  <c r="V99" i="3" s="1"/>
  <c r="U94" i="3"/>
  <c r="V94" i="3" s="1"/>
  <c r="U89" i="3"/>
  <c r="V89" i="3" s="1"/>
  <c r="U84" i="3"/>
  <c r="V84" i="3" s="1"/>
  <c r="U74" i="3"/>
  <c r="V74" i="3" s="1"/>
  <c r="U69" i="3"/>
  <c r="V69" i="3" s="1"/>
  <c r="U64" i="3"/>
  <c r="V64" i="3" s="1"/>
  <c r="U59" i="3"/>
  <c r="V59" i="3" s="1"/>
  <c r="U54" i="3"/>
  <c r="V54" i="3" s="1"/>
  <c r="U49" i="3"/>
  <c r="V49" i="3" s="1"/>
  <c r="U44" i="3"/>
  <c r="V44" i="3" s="1"/>
  <c r="U39" i="3"/>
  <c r="V39" i="3" s="1"/>
  <c r="U34" i="3"/>
  <c r="V34" i="3" s="1"/>
  <c r="U29" i="3"/>
  <c r="V29" i="3" s="1"/>
  <c r="U24" i="3"/>
  <c r="V24" i="3" s="1"/>
  <c r="U19" i="3"/>
  <c r="V19" i="3" s="1"/>
  <c r="U14" i="3"/>
  <c r="V14" i="3" s="1"/>
  <c r="U4" i="3" l="1"/>
  <c r="A4" i="13" l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N4" i="4" l="1"/>
  <c r="N5" i="4"/>
  <c r="K4" i="4"/>
  <c r="K5" i="4"/>
  <c r="I4" i="3" s="1"/>
  <c r="K6" i="4"/>
  <c r="D28" i="8"/>
  <c r="D34" i="8"/>
  <c r="D31" i="8"/>
  <c r="D32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3" i="8"/>
  <c r="D35" i="8"/>
  <c r="D36" i="8"/>
  <c r="D37" i="8"/>
  <c r="D38" i="8"/>
  <c r="D39" i="8"/>
  <c r="D40" i="8"/>
  <c r="E28" i="8"/>
  <c r="E21" i="8"/>
  <c r="E18" i="8"/>
  <c r="E16" i="8"/>
  <c r="E17" i="8"/>
  <c r="E19" i="8"/>
  <c r="E20" i="8"/>
  <c r="E22" i="8"/>
  <c r="E23" i="8"/>
  <c r="E24" i="8"/>
  <c r="E25" i="8"/>
  <c r="E26" i="8"/>
  <c r="E27" i="8"/>
  <c r="E29" i="8"/>
  <c r="E30" i="8"/>
  <c r="E31" i="8"/>
  <c r="E32" i="8"/>
  <c r="E33" i="8"/>
  <c r="E34" i="8"/>
  <c r="E35" i="8"/>
  <c r="E36" i="8"/>
  <c r="E37" i="8"/>
  <c r="E38" i="8"/>
  <c r="E39" i="8"/>
  <c r="E40" i="8"/>
  <c r="V4" i="3"/>
  <c r="K2" i="4"/>
  <c r="K3" i="4"/>
  <c r="N6" i="4"/>
  <c r="N3" i="4"/>
  <c r="N2" i="4"/>
  <c r="K9" i="3" l="1"/>
  <c r="K79" i="3"/>
  <c r="K119" i="3"/>
  <c r="K109" i="3"/>
  <c r="K99" i="3"/>
  <c r="K89" i="3"/>
  <c r="K74" i="3"/>
  <c r="K64" i="3"/>
  <c r="K54" i="3"/>
  <c r="K124" i="3"/>
  <c r="K114" i="3"/>
  <c r="K104" i="3"/>
  <c r="K94" i="3"/>
  <c r="K84" i="3"/>
  <c r="K69" i="3"/>
  <c r="K59" i="3"/>
  <c r="H9" i="3"/>
  <c r="I9" i="3"/>
  <c r="H79" i="3"/>
  <c r="I79" i="3"/>
  <c r="I19" i="3"/>
  <c r="H109" i="3"/>
  <c r="H89" i="3"/>
  <c r="H64" i="3"/>
  <c r="I119" i="3"/>
  <c r="M119" i="3" s="1"/>
  <c r="I109" i="3"/>
  <c r="I99" i="3"/>
  <c r="I89" i="3"/>
  <c r="I74" i="3"/>
  <c r="M74" i="3" s="1"/>
  <c r="I64" i="3"/>
  <c r="H119" i="3"/>
  <c r="H99" i="3"/>
  <c r="H74" i="3"/>
  <c r="H104" i="3"/>
  <c r="H84" i="3"/>
  <c r="H59" i="3"/>
  <c r="I124" i="3"/>
  <c r="M124" i="3" s="1"/>
  <c r="I114" i="3"/>
  <c r="M114" i="3" s="1"/>
  <c r="I104" i="3"/>
  <c r="I94" i="3"/>
  <c r="I84" i="3"/>
  <c r="I69" i="3"/>
  <c r="M69" i="3" s="1"/>
  <c r="I59" i="3"/>
  <c r="H124" i="3"/>
  <c r="H114" i="3"/>
  <c r="H94" i="3"/>
  <c r="H69" i="3"/>
  <c r="H4" i="3"/>
  <c r="I54" i="3"/>
  <c r="I44" i="3"/>
  <c r="I34" i="3"/>
  <c r="I24" i="3"/>
  <c r="I14" i="3"/>
  <c r="H44" i="3"/>
  <c r="H34" i="3"/>
  <c r="H24" i="3"/>
  <c r="H14" i="3"/>
  <c r="H54" i="3"/>
  <c r="H29" i="3"/>
  <c r="I49" i="3"/>
  <c r="I39" i="3"/>
  <c r="I29" i="3"/>
  <c r="H39" i="3"/>
  <c r="H19" i="3"/>
  <c r="H49" i="3"/>
  <c r="K44" i="3"/>
  <c r="L44" i="3" s="1"/>
  <c r="W44" i="3" s="1"/>
  <c r="X44" i="3" s="1"/>
  <c r="K34" i="3"/>
  <c r="L34" i="3" s="1"/>
  <c r="W34" i="3" s="1"/>
  <c r="X34" i="3" s="1"/>
  <c r="K24" i="3"/>
  <c r="K14" i="3"/>
  <c r="K49" i="3"/>
  <c r="K39" i="3"/>
  <c r="K29" i="3"/>
  <c r="K19" i="3"/>
  <c r="K4" i="3"/>
  <c r="L4" i="3" s="1"/>
  <c r="M104" i="3" l="1"/>
  <c r="M64" i="3"/>
  <c r="L84" i="3"/>
  <c r="W84" i="3" s="1"/>
  <c r="X84" i="3" s="1"/>
  <c r="L89" i="3"/>
  <c r="W89" i="3" s="1"/>
  <c r="X89" i="3" s="1"/>
  <c r="L94" i="3"/>
  <c r="W94" i="3" s="1"/>
  <c r="X94" i="3" s="1"/>
  <c r="L99" i="3"/>
  <c r="W99" i="3" s="1"/>
  <c r="X99" i="3" s="1"/>
  <c r="M59" i="3"/>
  <c r="M109" i="3"/>
  <c r="M9" i="3"/>
  <c r="M94" i="3"/>
  <c r="L59" i="3"/>
  <c r="W59" i="3" s="1"/>
  <c r="X59" i="3" s="1"/>
  <c r="L64" i="3"/>
  <c r="W64" i="3" s="1"/>
  <c r="X64" i="3" s="1"/>
  <c r="L69" i="3"/>
  <c r="W69" i="3" s="1"/>
  <c r="X69" i="3" s="1"/>
  <c r="L74" i="3"/>
  <c r="W74" i="3" s="1"/>
  <c r="X74" i="3" s="1"/>
  <c r="M89" i="3"/>
  <c r="L104" i="3"/>
  <c r="W104" i="3" s="1"/>
  <c r="X104" i="3" s="1"/>
  <c r="L109" i="3"/>
  <c r="W109" i="3" s="1"/>
  <c r="X109" i="3" s="1"/>
  <c r="M99" i="3"/>
  <c r="L114" i="3"/>
  <c r="W114" i="3" s="1"/>
  <c r="X114" i="3" s="1"/>
  <c r="L119" i="3"/>
  <c r="W119" i="3" s="1"/>
  <c r="X119" i="3" s="1"/>
  <c r="L124" i="3"/>
  <c r="W124" i="3" s="1"/>
  <c r="X124" i="3" s="1"/>
  <c r="M79" i="3"/>
  <c r="L79" i="3"/>
  <c r="W79" i="3" s="1"/>
  <c r="X79" i="3" s="1"/>
  <c r="M84" i="3"/>
  <c r="L9" i="3"/>
  <c r="W9" i="3" s="1"/>
  <c r="X9" i="3" s="1"/>
  <c r="L24" i="3"/>
  <c r="W24" i="3" s="1"/>
  <c r="X24" i="3" s="1"/>
  <c r="L49" i="3"/>
  <c r="W49" i="3" s="1"/>
  <c r="X49" i="3" s="1"/>
  <c r="M39" i="3"/>
  <c r="M29" i="3"/>
  <c r="L19" i="3"/>
  <c r="W19" i="3" s="1"/>
  <c r="X19" i="3" s="1"/>
  <c r="M14" i="3"/>
  <c r="M4" i="3"/>
  <c r="L54" i="3"/>
  <c r="W54" i="3" s="1"/>
  <c r="X54" i="3" s="1"/>
  <c r="M49" i="3"/>
  <c r="M24" i="3"/>
  <c r="M34" i="3"/>
  <c r="L29" i="3"/>
  <c r="W29" i="3" s="1"/>
  <c r="X29" i="3" s="1"/>
  <c r="M44" i="3"/>
  <c r="L39" i="3"/>
  <c r="W39" i="3" s="1"/>
  <c r="X39" i="3" s="1"/>
  <c r="M54" i="3"/>
  <c r="L14" i="3"/>
  <c r="W14" i="3" s="1"/>
  <c r="X14" i="3" s="1"/>
  <c r="M19" i="3"/>
  <c r="W4" i="3" l="1"/>
  <c r="X4" i="3" s="1"/>
</calcChain>
</file>

<file path=xl/comments1.xml><?xml version="1.0" encoding="utf-8"?>
<comments xmlns="http://schemas.openxmlformats.org/spreadsheetml/2006/main">
  <authors>
    <author>Luis Carlos Pertuz</author>
  </authors>
  <commentList>
    <comment ref="P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Califique de acuerdo al Tipo de Control
</t>
        </r>
      </text>
    </comment>
    <comment ref="Q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Implementacion del Control
</t>
        </r>
      </text>
    </comment>
    <comment ref="R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Documentacion</t>
        </r>
      </text>
    </comment>
    <comment ref="S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Frecuencia del Control</t>
        </r>
      </text>
    </comment>
    <comment ref="T3" authorId="0" shapeId="0">
      <text>
        <r>
          <rPr>
            <b/>
            <sz val="9"/>
            <color indexed="81"/>
            <rFont val="Tahoma"/>
            <charset val="1"/>
          </rPr>
          <t>Luis Carlos Pertuz:</t>
        </r>
        <r>
          <rPr>
            <sz val="9"/>
            <color indexed="81"/>
            <rFont val="Tahoma"/>
            <charset val="1"/>
          </rPr>
          <t xml:space="preserve">
Se Califica la Evidencia
</t>
        </r>
      </text>
    </comment>
  </commentList>
</comments>
</file>

<file path=xl/sharedStrings.xml><?xml version="1.0" encoding="utf-8"?>
<sst xmlns="http://schemas.openxmlformats.org/spreadsheetml/2006/main" count="475" uniqueCount="257">
  <si>
    <t>Identificación</t>
  </si>
  <si>
    <t>Probabilidad (de que ocurra el riesgo)</t>
  </si>
  <si>
    <t>Impacto 
(si el riesgo sucede)</t>
  </si>
  <si>
    <t>Riesgo Inherente</t>
  </si>
  <si>
    <t>Controles</t>
  </si>
  <si>
    <t xml:space="preserve">Atributos de los Controles </t>
  </si>
  <si>
    <t>Valoracion Control</t>
  </si>
  <si>
    <t xml:space="preserve">Factor de riesgo despúes de Mitigar </t>
  </si>
  <si>
    <t>Riesgo Residual</t>
  </si>
  <si>
    <t>Zona de Riesgo</t>
  </si>
  <si>
    <t>Tratamiento del Riesgo</t>
  </si>
  <si>
    <t>Seguimiento I</t>
  </si>
  <si>
    <t>Seguimiento II</t>
  </si>
  <si>
    <t>Seguimiento III</t>
  </si>
  <si>
    <t>No</t>
  </si>
  <si>
    <t>Proceso donde se puede materializar el Riesgo</t>
  </si>
  <si>
    <t>Tipo de Riesgo</t>
  </si>
  <si>
    <t>Causas</t>
  </si>
  <si>
    <t>Riesgo</t>
  </si>
  <si>
    <t>Consecuencias</t>
  </si>
  <si>
    <t>Probabilidad</t>
  </si>
  <si>
    <t>Ocurrencias previas</t>
  </si>
  <si>
    <t>Calificación de la Prob.</t>
  </si>
  <si>
    <t>Niveles para calificar el Impacto</t>
  </si>
  <si>
    <t>Calificación de la Consecuencia</t>
  </si>
  <si>
    <t>Factor de riesgo
(Prob x Cons)</t>
  </si>
  <si>
    <t>Responsable de aplicar el control</t>
  </si>
  <si>
    <t>¿El control es preventivo (25), detectivo (15) o correctivo (10)  ?</t>
  </si>
  <si>
    <t>¿El Control es Automatico (25) o Manual (15) ?</t>
  </si>
  <si>
    <t>¿El Control esta Documentado (20) o Sin Documentar (0)?</t>
  </si>
  <si>
    <t>¿La Frecuencia del Control es Continua (15) o Aleatoria (10) ?</t>
  </si>
  <si>
    <t>¿Se deja evidencia con registro (15) o no (0) de la ejecución del control?</t>
  </si>
  <si>
    <t>Actividades Realizadas</t>
  </si>
  <si>
    <t>% de avance en la implementacion de la accion del Control</t>
  </si>
  <si>
    <t>3 - Media</t>
  </si>
  <si>
    <t>Lider del Proceso</t>
  </si>
  <si>
    <t>Reducir</t>
  </si>
  <si>
    <t>Corrupción</t>
  </si>
  <si>
    <t>Evitar</t>
  </si>
  <si>
    <t>Nivel</t>
  </si>
  <si>
    <t>Calificacion</t>
  </si>
  <si>
    <t>Impacto (consecuencias) Reputacional</t>
  </si>
  <si>
    <t>Leve</t>
  </si>
  <si>
    <t>El riesgo afecta la imagen de algún área de la organización.</t>
  </si>
  <si>
    <t>Menor</t>
  </si>
  <si>
    <t>El riesgo afecta laimagen de la entidad internamente, de conocimiento general nivel interno, de juntadirectiva y accionistas y/o de proveedores.</t>
  </si>
  <si>
    <t>Moderado</t>
  </si>
  <si>
    <t>El riesgo afecta la imagen de la entidad con algunos usuarios de relevancia frente al logro de los objetivos.</t>
  </si>
  <si>
    <t>Mayor</t>
  </si>
  <si>
    <t>El riesgo afecta la imagen de la entidad con efecto publicitario sostenido a nivel de sector administrativo, nivel departamental o municipal.</t>
  </si>
  <si>
    <t>Catastrófico</t>
  </si>
  <si>
    <t>El riesgo afecta la imagen de la entidad a nivel nacional, con efecto publicitario sostenido a nivel país</t>
  </si>
  <si>
    <r>
      <t>PROBABILIDAD</t>
    </r>
    <r>
      <rPr>
        <sz val="10"/>
        <color rgb="FF000000"/>
        <rFont val="Arial"/>
        <family val="2"/>
      </rPr>
      <t xml:space="preserve"> </t>
    </r>
  </si>
  <si>
    <r>
      <t>IMPACTO</t>
    </r>
    <r>
      <rPr>
        <sz val="10"/>
        <color rgb="FF000000"/>
        <rFont val="Arial"/>
        <family val="2"/>
      </rPr>
      <t xml:space="preserve"> </t>
    </r>
  </si>
  <si>
    <t>1 - Leve</t>
  </si>
  <si>
    <t xml:space="preserve">2 - Menor </t>
  </si>
  <si>
    <t xml:space="preserve">3 - Moderado </t>
  </si>
  <si>
    <t xml:space="preserve">4 - Mayor  </t>
  </si>
  <si>
    <t xml:space="preserve">5 - Catastrófico  </t>
  </si>
  <si>
    <t>5 - Muy Alta</t>
  </si>
  <si>
    <t xml:space="preserve">A </t>
  </si>
  <si>
    <r>
      <t>A</t>
    </r>
    <r>
      <rPr>
        <sz val="10"/>
        <color rgb="FF000000"/>
        <rFont val="Arial"/>
        <family val="2"/>
      </rPr>
      <t xml:space="preserve"> </t>
    </r>
  </si>
  <si>
    <t xml:space="preserve">E </t>
  </si>
  <si>
    <t>Extrema</t>
  </si>
  <si>
    <t>4 - Alta</t>
  </si>
  <si>
    <t xml:space="preserve">M </t>
  </si>
  <si>
    <r>
      <t>E</t>
    </r>
    <r>
      <rPr>
        <sz val="10"/>
        <color rgb="FF000000"/>
        <rFont val="Arial"/>
        <family val="2"/>
      </rPr>
      <t xml:space="preserve"> </t>
    </r>
  </si>
  <si>
    <t>Alta</t>
  </si>
  <si>
    <r>
      <t>M</t>
    </r>
    <r>
      <rPr>
        <sz val="10"/>
        <color rgb="FF000000"/>
        <rFont val="Arial"/>
        <family val="2"/>
      </rPr>
      <t xml:space="preserve"> </t>
    </r>
  </si>
  <si>
    <t>M</t>
  </si>
  <si>
    <t>Moderada</t>
  </si>
  <si>
    <t>2 - Baja</t>
  </si>
  <si>
    <t>B</t>
  </si>
  <si>
    <t>Baja</t>
  </si>
  <si>
    <t>1 - Muy Baja</t>
  </si>
  <si>
    <t xml:space="preserve">PROBABILIDAD </t>
  </si>
  <si>
    <t xml:space="preserve">IMPACTO </t>
  </si>
  <si>
    <t>Zona</t>
  </si>
  <si>
    <t>Consolidado</t>
  </si>
  <si>
    <t>Respuesta</t>
  </si>
  <si>
    <t>Éxito de las Acciones Tomadas</t>
  </si>
  <si>
    <t>Responsable</t>
  </si>
  <si>
    <t>Procesos</t>
  </si>
  <si>
    <t>Probabilidad2</t>
  </si>
  <si>
    <t>Ocurrencias</t>
  </si>
  <si>
    <t>Potencial</t>
  </si>
  <si>
    <t>Impacto</t>
  </si>
  <si>
    <t>Columna2</t>
  </si>
  <si>
    <t>Violación</t>
  </si>
  <si>
    <t>Columna3</t>
  </si>
  <si>
    <t>Costo de correción</t>
  </si>
  <si>
    <t>Columna4</t>
  </si>
  <si>
    <t>Reputación/Imagen R</t>
  </si>
  <si>
    <t>Columna5</t>
  </si>
  <si>
    <t>Costo Oportunidad</t>
  </si>
  <si>
    <t>Columna6</t>
  </si>
  <si>
    <t>Reputación/Imagen O</t>
  </si>
  <si>
    <t>Score</t>
  </si>
  <si>
    <t>Éxito</t>
  </si>
  <si>
    <t>Objetivos de Calidad</t>
  </si>
  <si>
    <t>Positivos</t>
  </si>
  <si>
    <t>Negativos</t>
  </si>
  <si>
    <t>Valoracion Controles</t>
  </si>
  <si>
    <t xml:space="preserve">Valoracion Controles </t>
  </si>
  <si>
    <t>Tratmiento</t>
  </si>
  <si>
    <t>SI</t>
  </si>
  <si>
    <t xml:space="preserve">Muy Baja </t>
  </si>
  <si>
    <t>La actividad que conlleva el riesgo se ejecuta como máximos 2 veces por año</t>
  </si>
  <si>
    <t>NO</t>
  </si>
  <si>
    <t>La actividad que conlleva el riesgo se ejecuta de 3 a 24 veces por año</t>
  </si>
  <si>
    <t>Transferir</t>
  </si>
  <si>
    <t>Media</t>
  </si>
  <si>
    <t>La actividad que conlleva el riesgo se ejecuta de 24 a 500 veces por año</t>
  </si>
  <si>
    <t>Servidor Publico del Proceso</t>
  </si>
  <si>
    <t xml:space="preserve">Alta </t>
  </si>
  <si>
    <t>La actividad que conlleva el riesgo se ejecuta mínimo 500 veces al año y máximo 5000 veces por año</t>
  </si>
  <si>
    <t xml:space="preserve">Mayor </t>
  </si>
  <si>
    <t>Aceptar</t>
  </si>
  <si>
    <t>Muy Alta</t>
  </si>
  <si>
    <t>La actividad que conlleva el riesgo se ejecuta más de 5000 veces por año</t>
  </si>
  <si>
    <t xml:space="preserve">Catastrófico </t>
  </si>
  <si>
    <t>REGISTRO DE OPORTUNIDADES</t>
  </si>
  <si>
    <t>Proceso</t>
  </si>
  <si>
    <t>Oportunidades</t>
  </si>
  <si>
    <t>Costo/Beneficio de Implementar la Oportunidad</t>
  </si>
  <si>
    <t>Plan de persecución de oportunidades  
Puede referenciar a documentos de planificación externa</t>
  </si>
  <si>
    <t>Gestion</t>
  </si>
  <si>
    <t>Legales</t>
  </si>
  <si>
    <t>Planeación institucional</t>
  </si>
  <si>
    <t>Participación ciudadana</t>
  </si>
  <si>
    <t>Auditorias</t>
  </si>
  <si>
    <t>Administrativo sancionatorio</t>
  </si>
  <si>
    <t>Responsabilidad fiscal</t>
  </si>
  <si>
    <t>Jurisdicción coactiva</t>
  </si>
  <si>
    <t>Talento humano</t>
  </si>
  <si>
    <t>Gestión financiera</t>
  </si>
  <si>
    <t>Adquisición de bienes y servicios</t>
  </si>
  <si>
    <t>Infraestructura</t>
  </si>
  <si>
    <t>Gestión documental</t>
  </si>
  <si>
    <t>Gestión jurídica</t>
  </si>
  <si>
    <t>Evaluación y Mejora Institucional</t>
  </si>
  <si>
    <t>Todos los Procesos</t>
  </si>
  <si>
    <t>Procesos Misionales</t>
  </si>
  <si>
    <t>Contralor</t>
  </si>
  <si>
    <t>Directivos</t>
  </si>
  <si>
    <t>Todos los Servidores Publicos</t>
  </si>
  <si>
    <t>Falta de socializacion de los planes, programas y proyectos a todo el personal</t>
  </si>
  <si>
    <t>Incumplimiento de las políticas, planes, programas y proyectos formulados y adoptados por  la entidad.</t>
  </si>
  <si>
    <t>No cumplimiento de los indicadores planteados</t>
  </si>
  <si>
    <t xml:space="preserve">5 - Catastrófico </t>
  </si>
  <si>
    <t xml:space="preserve">1. Seguimientos Trimestrales a los Indicadores de Planes, programas y proyectos a través del plan de acción.   </t>
  </si>
  <si>
    <t>Seguridad Digital</t>
  </si>
  <si>
    <t>Desconocimiento de la normas aplicables</t>
  </si>
  <si>
    <t>Incumplimiento en las actividades de promocion de los mecanismos de participacion ciudadana</t>
  </si>
  <si>
    <t xml:space="preserve">4 - Mayor </t>
  </si>
  <si>
    <t>Falta de Capacitacion</t>
  </si>
  <si>
    <t>Deficiencias metodológicas en la planeación,ejecución, seguimiento y evaluacion  de las auditorías</t>
  </si>
  <si>
    <t>Incumpliemiento del PVCFT</t>
  </si>
  <si>
    <t xml:space="preserve"> No diligenciar los formatos de impedimentos</t>
  </si>
  <si>
    <t>Afectación a los principios de auditoría</t>
  </si>
  <si>
    <t>Auditorias no confiables</t>
  </si>
  <si>
    <t xml:space="preserve">1 - Muy Baja </t>
  </si>
  <si>
    <t>Falta de socializacion de de las nuevas normativas</t>
  </si>
  <si>
    <t>Bajas competencias en el equipo auditor</t>
  </si>
  <si>
    <t>Mala ejecucion en la auditorias</t>
  </si>
  <si>
    <t>Mala Planeacion del PVCFT</t>
  </si>
  <si>
    <t>Incumplimiento del PVCFT</t>
  </si>
  <si>
    <t>Incumplimiento de los indicadores de auditoria</t>
  </si>
  <si>
    <t>3 - Moderado</t>
  </si>
  <si>
    <t>Falta de mecanismos de protección y custodia de los expedientes de los procesos Sancionatorios</t>
  </si>
  <si>
    <t>No custodiar adecuadamente los expedientes de los procesos sancionatorios generando pérdidas o deterioro parciales o totales de la Información</t>
  </si>
  <si>
    <t>1.Pérdida o deterioro de los documentos y expedientes.
2. Investigaciones administrativas, disciplinarias y penales</t>
  </si>
  <si>
    <t>Deficiencias en el  control, seguimiento o monitoreo</t>
  </si>
  <si>
    <t>Permitir el vencimiento de términos en los procesos de responsabilidad fiscal y de cobro coactivo y en consecuencia afectar el resarcimiento del daño</t>
  </si>
  <si>
    <t>Pérdida de credibilidad institucional - Fenómenos de Caducidad y/o  Prescripción - Perdida  de fuerza ejecutoria de los actos administrativos (Título ejecutivo) - Conductas disciplinables - Se impide el resarcimiento al daño generado al patrimonio público.</t>
  </si>
  <si>
    <t xml:space="preserve">Trafico de influencias </t>
  </si>
  <si>
    <t>Decisiones contrarias a la ley que evitan establecer la responsabilidad fiscal  y/o hacer efectivo el resarcimiento, en beneficio de un tercero</t>
  </si>
  <si>
    <t>No declarar la responsablidad Fiscal</t>
  </si>
  <si>
    <t>Falta de consulta oportuna de la informacion patrimonial  de los presuntos responsables fiscales y/o ejecutados</t>
  </si>
  <si>
    <t>No decretar o no hacerlo en oportunidad, las medidas cautelares dentro de los  procesos  de cobro coactivo.</t>
  </si>
  <si>
    <t>Perdida de oportunidad en el recaudo</t>
  </si>
  <si>
    <t>Falta de induccion y renduccion</t>
  </si>
  <si>
    <t>Deficiente desempeño laboral respecto al incumplimiento de funciones y objetivos por parte de cada uno de los funcionarios</t>
  </si>
  <si>
    <t>Incumplimiento de Planes , programas y proyectos de la CDSAI</t>
  </si>
  <si>
    <t>Mala Planeacion Contractual</t>
  </si>
  <si>
    <t>El incumplimiento total o parcial del contrato (imprevisible)</t>
  </si>
  <si>
    <t>Manipulacion de requisitos</t>
  </si>
  <si>
    <t>Celebracion indebida de Contrato</t>
  </si>
  <si>
    <t>Sanciones de tipo legal para la CDSAI</t>
  </si>
  <si>
    <t>Disposiciones establecidas en los pliegos de condiciones que permiten a los participantes direccionar los procesos hacia un grupo en particular</t>
  </si>
  <si>
    <t xml:space="preserve"> Falta de Aplicación de las normas establecidas por el AGN</t>
  </si>
  <si>
    <t xml:space="preserve">
Falta de verificación de los soportes previo a la  realización de los pagos</t>
  </si>
  <si>
    <t>Realizar pagos sin los debidos soportes.</t>
  </si>
  <si>
    <t>Hallazgos administrativos por parte de los entes de control</t>
  </si>
  <si>
    <t xml:space="preserve">4 - Alta </t>
  </si>
  <si>
    <t>Deterioro de los documentos y archivos de gestión e históricos.</t>
  </si>
  <si>
    <t>1. Perdida de la memoria historica de la Entidad.
2. Hallazgos de organismos de control externos</t>
  </si>
  <si>
    <t>La no contestación de los procesos judiciales en los terminos legales</t>
  </si>
  <si>
    <t>Inoportunidad en la atención permanente de los procesos judiciales notificados.</t>
  </si>
  <si>
    <t>1. Debil defensa Judicial 
2. Acciones disciplinarias</t>
  </si>
  <si>
    <t>No contar con Plan de mantenimiento</t>
  </si>
  <si>
    <t xml:space="preserve">Daño parcial o total y deterioro de los muebles e inmuebles de la Entidad </t>
  </si>
  <si>
    <t>Detrimiento para la Entidad</t>
  </si>
  <si>
    <t>Incuplimiento de la norma aplicable</t>
  </si>
  <si>
    <t>Desactualización del Inventario de Bienes Muebles e Inmuebles de la Contraloria.</t>
  </si>
  <si>
    <t xml:space="preserve">
Falta de oportunidad en los cierres financieros mensuales </t>
  </si>
  <si>
    <t>Inoportunidad en la entrega de la información contable a los entes de control y a las entidades encargadas de consolidar la información contable.</t>
  </si>
  <si>
    <t>No hay plan de contigencia informatica</t>
  </si>
  <si>
    <t>Perdida de Información contenida en los servidores</t>
  </si>
  <si>
    <t>No cumplimiento de las funciones de la Entidad</t>
  </si>
  <si>
    <t>Falta de Mantenimientos periodicos a los equipos de Computo</t>
  </si>
  <si>
    <t>Daños en los equipos de Computo.</t>
  </si>
  <si>
    <t>Retraso en las labores de la Entidad</t>
  </si>
  <si>
    <t>Presentación extemporanea de los informes de control interno ante las partes interesadas.</t>
  </si>
  <si>
    <t>No contar con un SCI fortalecido</t>
  </si>
  <si>
    <t>Deficiente  evaluación al Sistema de Control Interno</t>
  </si>
  <si>
    <t>Aparicion del COVID 19</t>
  </si>
  <si>
    <t>Declaratoria de Pandemia y cuarentena por el COVID 19</t>
  </si>
  <si>
    <t>No ejercer las funciones constitucionales de Control Fiscal</t>
  </si>
  <si>
    <t xml:space="preserve">1. Carga laboral por la limitante del recurso humano.
2. Entrega de información extemporanea departe de los procesos  que proveen la información </t>
  </si>
  <si>
    <t>1. Sanciones de tipo legal para la CDSAI 
2. Retrasos en el desarrollo del proceso</t>
  </si>
  <si>
    <t>1. Posible detrimento para la CDSAI
2. Retraso en la satisfacción de la necesidad planteada.</t>
  </si>
  <si>
    <t>1. Estrategias de Teletrabajo</t>
  </si>
  <si>
    <t>1. Programar y ejecutar las actividades de promocion del control social</t>
  </si>
  <si>
    <t>1. Actualizar y aplicar el procedimiento de auditorias</t>
  </si>
  <si>
    <t xml:space="preserve">2. Realizar seguimiento y evaluacion trimestral al Plan de auditoria. </t>
  </si>
  <si>
    <t>1. Dilingenciamiento completo de los formatos de impedimentos</t>
  </si>
  <si>
    <t>1. Capacitacion del equipo auditor de acuerdo a las necesidades identificadas en el PIC</t>
  </si>
  <si>
    <t>2. Evaluacion y  Retroalimentacion oportuna del equipo auditor.</t>
  </si>
  <si>
    <t>1. Formulación anual y ejecución del PVCFT</t>
  </si>
  <si>
    <t xml:space="preserve">2. Seguimiento mensual al cumplimiento del Plan de Auditoria. </t>
  </si>
  <si>
    <t>3. Realizar ajustes y modificaciones al Plan de acuerdo a las necesidades que se vayan presentando.</t>
  </si>
  <si>
    <t>1. Fortalecerlas medidas de protección para todos los expedientes sancionatorios, colocando cada expediente dentro de las respectivas carpetas y las mismas en cajas protectoras dentro del archivador bajo llave.</t>
  </si>
  <si>
    <t>1. Realizar seguimiento trimestral  al cumplimiento de los términos en las actuaciones que se conozcan en Segunda Instancia y Grado de Consulta</t>
  </si>
  <si>
    <t xml:space="preserve">1. Realizar  seguimiento trimestral  a los PRF en especial alos que tienen más de cuatro (4) años de iniciados, al comienzo del trimestre </t>
  </si>
  <si>
    <t>1. Decretar las medidas cautelares sobre los bienes identificados a más tardar al momento de proferir la imputación en los PRF</t>
  </si>
  <si>
    <t>1. Realizar las Inducciones cuando se registre un ingreso a la entidad y las Reinducciones según  PIC.</t>
  </si>
  <si>
    <t xml:space="preserve">1. Establecer en los estudios previos los requisitos, requerimientos , especificaciones y productos del contrato.    </t>
  </si>
  <si>
    <t xml:space="preserve"> 2. Incluir garantias en los contratos que la Ley estipule que son exigibles .</t>
  </si>
  <si>
    <t>3. Correcta identificacion de los riesgos en los estudios previos</t>
  </si>
  <si>
    <t>1. Aplicación de lista de verificación de requisitos para las diferentes modalidades de contratación.</t>
  </si>
  <si>
    <t>1. Establecer estrategias de solidez en la etapa de planeacion mediante el fortalecimiento de la elaboración de estudios de mercado a través de la pluralidad de Proveedores que participen en el mismo, de acuerdo con las características del bien y/o servicio que se pretende adquirir.</t>
  </si>
  <si>
    <t>1. Realizar seguimiento a cronograma, previo al vencimiento de la fecha de entrega de la información financiera solicitada.</t>
  </si>
  <si>
    <t>1. Revisar los soportes mediante hoja de control antes de realizar  el pago</t>
  </si>
  <si>
    <t xml:space="preserve">1. Profesionalizar la Gestion documental de la entidad capacitando a los funcionarios. </t>
  </si>
  <si>
    <t>1- Responder oportunamente y dentro del termino legal todas las demandas que se presenten en contra de la entidad.</t>
  </si>
  <si>
    <t>2. Hacer control periódico mensual de los procesos en curso en la pagina de la Rama Judicial</t>
  </si>
  <si>
    <t xml:space="preserve">1. Constitución de pólizas para amparar los bienes   </t>
  </si>
  <si>
    <t>2. Revisión por parte del líder del proceso de los planes de mantenimiento preventivo de bienes (Ejecución y seguimiento del Plan de Mantenimiento.)</t>
  </si>
  <si>
    <t xml:space="preserve">1. Revisar y actualizar semestralmente el inventario de Bienes muebles e inmuebles. </t>
  </si>
  <si>
    <t xml:space="preserve">1. Realizar copias de seguridad (Backup) en medio externos.  </t>
  </si>
  <si>
    <t>1. Realizar mantenimiento periodico a los equipos</t>
  </si>
  <si>
    <t xml:space="preserve">1. Procedimiento de Auditorias Internas; en el cual se plantea la formulacion del Plan Anual de Auditorias Internas y se establecen las fechas de los informes a entregar y su cronograma de Informes. </t>
  </si>
  <si>
    <t>2. Comunicaciones a los responsables para la entrega de información</t>
  </si>
  <si>
    <t>1. Desarrollo del plan de auditorías internas de gestión</t>
  </si>
  <si>
    <t>2. Seguimiento a las acciones de mejora como resultado de las auditorías internas de gestión.</t>
  </si>
  <si>
    <t>MAPA DE RIESGOS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</si>
</sst>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b/>
      <sz val="11.5"/>
      <color rgb="FF000000"/>
      <name val="Calibri"/>
      <family val="2"/>
    </font>
    <font>
      <b/>
      <sz val="14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DF2DF"/>
        <bgColor rgb="FFFDF2DF"/>
      </patternFill>
    </fill>
    <fill>
      <patternFill patternType="solid">
        <fgColor rgb="FFE6E6E6"/>
        <bgColor rgb="FFE6E6E6"/>
      </patternFill>
    </fill>
    <fill>
      <patternFill patternType="solid">
        <fgColor rgb="FFFF6600"/>
        <bgColor rgb="FFFF66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rgb="FFFDF2D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rgb="FF00FF00"/>
      </patternFill>
    </fill>
    <fill>
      <patternFill patternType="solid">
        <fgColor rgb="FFFF0000"/>
        <bgColor rgb="FFFF6600"/>
      </patternFill>
    </fill>
    <fill>
      <patternFill patternType="solid">
        <fgColor rgb="FFFFFF00"/>
        <bgColor rgb="FF00FF00"/>
      </patternFill>
    </fill>
    <fill>
      <patternFill patternType="solid">
        <fgColor rgb="FFFF6600"/>
        <bgColor rgb="FFFFFF00"/>
      </patternFill>
    </fill>
    <fill>
      <patternFill patternType="solid">
        <fgColor rgb="FF00FF00"/>
        <bgColor rgb="FFFF6600"/>
      </patternFill>
    </fill>
    <fill>
      <patternFill patternType="solid">
        <fgColor rgb="FFFFFF00"/>
        <bgColor rgb="FFFF6600"/>
      </patternFill>
    </fill>
    <fill>
      <patternFill patternType="solid">
        <fgColor rgb="FFFF6600"/>
        <bgColor rgb="FFFF0000"/>
      </patternFill>
    </fill>
    <fill>
      <patternFill patternType="solid">
        <fgColor rgb="FFFFFF00"/>
        <bgColor rgb="FFFF0000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rgb="FF92D050"/>
        <bgColor indexed="64"/>
      </patternFill>
    </fill>
    <fill>
      <patternFill patternType="solid">
        <fgColor rgb="FF43FC2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43FC24"/>
        <bgColor rgb="FFFFFF00"/>
      </patternFill>
    </fill>
    <fill>
      <patternFill patternType="solid">
        <fgColor rgb="FF43FC24"/>
        <bgColor rgb="FFFF6600"/>
      </patternFill>
    </fill>
    <fill>
      <patternFill patternType="solid">
        <fgColor rgb="FFFF5E00"/>
        <bgColor indexed="64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rgb="FFBFBFBF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13" fillId="0" borderId="1"/>
    <xf numFmtId="0" fontId="1" fillId="0" borderId="1"/>
    <xf numFmtId="0" fontId="15" fillId="0" borderId="1"/>
  </cellStyleXfs>
  <cellXfs count="28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/>
    <xf numFmtId="0" fontId="9" fillId="7" borderId="2" xfId="0" applyFont="1" applyFill="1" applyBorder="1" applyAlignment="1">
      <alignment horizontal="center" vertical="center" wrapText="1" readingOrder="1"/>
    </xf>
    <xf numFmtId="0" fontId="9" fillId="8" borderId="2" xfId="0" applyFont="1" applyFill="1" applyBorder="1" applyAlignment="1">
      <alignment horizontal="center" vertical="center" wrapText="1" readingOrder="1"/>
    </xf>
    <xf numFmtId="0" fontId="9" fillId="4" borderId="2" xfId="0" applyFont="1" applyFill="1" applyBorder="1" applyAlignment="1">
      <alignment horizontal="center" vertical="center" wrapText="1" readingOrder="1"/>
    </xf>
    <xf numFmtId="0" fontId="9" fillId="9" borderId="2" xfId="0" applyFont="1" applyFill="1" applyBorder="1" applyAlignment="1">
      <alignment horizontal="center" vertical="center" wrapText="1" readingOrder="1"/>
    </xf>
    <xf numFmtId="0" fontId="0" fillId="0" borderId="0" xfId="0"/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5" xfId="1" applyBorder="1"/>
    <xf numFmtId="0" fontId="13" fillId="0" borderId="1" xfId="1"/>
    <xf numFmtId="0" fontId="10" fillId="0" borderId="1" xfId="0" applyFont="1" applyFill="1" applyBorder="1"/>
    <xf numFmtId="0" fontId="9" fillId="0" borderId="1" xfId="0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9" fillId="13" borderId="5" xfId="1" applyFont="1" applyFill="1" applyBorder="1" applyAlignment="1">
      <alignment horizontal="center" vertical="center" wrapText="1" readingOrder="1"/>
    </xf>
    <xf numFmtId="0" fontId="9" fillId="14" borderId="5" xfId="1" applyFont="1" applyFill="1" applyBorder="1" applyAlignment="1">
      <alignment horizontal="center" vertical="center" wrapText="1" readingOrder="1"/>
    </xf>
    <xf numFmtId="0" fontId="9" fillId="15" borderId="5" xfId="1" applyFont="1" applyFill="1" applyBorder="1" applyAlignment="1">
      <alignment horizontal="center" vertical="center" wrapText="1" readingOrder="1"/>
    </xf>
    <xf numFmtId="0" fontId="9" fillId="16" borderId="5" xfId="1" applyFont="1" applyFill="1" applyBorder="1" applyAlignment="1">
      <alignment horizontal="center" vertical="center" wrapText="1" readingOrder="1"/>
    </xf>
    <xf numFmtId="0" fontId="15" fillId="0" borderId="0" xfId="0" applyFont="1" applyAlignment="1"/>
    <xf numFmtId="0" fontId="9" fillId="26" borderId="1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left" vertical="center" wrapText="1" readingOrder="1"/>
    </xf>
    <xf numFmtId="0" fontId="9" fillId="6" borderId="5" xfId="0" applyFont="1" applyFill="1" applyBorder="1" applyAlignment="1">
      <alignment horizontal="center" vertical="center" wrapText="1" readingOrder="1"/>
    </xf>
    <xf numFmtId="0" fontId="9" fillId="17" borderId="5" xfId="0" applyFont="1" applyFill="1" applyBorder="1" applyAlignment="1">
      <alignment horizontal="center" vertical="center" wrapText="1" readingOrder="1"/>
    </xf>
    <xf numFmtId="0" fontId="9" fillId="18" borderId="5" xfId="0" applyFont="1" applyFill="1" applyBorder="1" applyAlignment="1">
      <alignment horizontal="center" vertical="center" wrapText="1" readingOrder="1"/>
    </xf>
    <xf numFmtId="0" fontId="9" fillId="19" borderId="5" xfId="0" applyFont="1" applyFill="1" applyBorder="1" applyAlignment="1">
      <alignment horizontal="center" vertical="center" wrapText="1" readingOrder="1"/>
    </xf>
    <xf numFmtId="0" fontId="9" fillId="20" borderId="5" xfId="0" applyFont="1" applyFill="1" applyBorder="1" applyAlignment="1">
      <alignment horizontal="center" vertical="center" wrapText="1" readingOrder="1"/>
    </xf>
    <xf numFmtId="0" fontId="9" fillId="9" borderId="5" xfId="0" applyFont="1" applyFill="1" applyBorder="1" applyAlignment="1">
      <alignment horizontal="center" vertical="center" wrapText="1" readingOrder="1"/>
    </xf>
    <xf numFmtId="0" fontId="9" fillId="4" borderId="5" xfId="0" applyFont="1" applyFill="1" applyBorder="1" applyAlignment="1">
      <alignment horizontal="center" vertical="center" wrapText="1" readingOrder="1"/>
    </xf>
    <xf numFmtId="0" fontId="9" fillId="7" borderId="5" xfId="0" applyFont="1" applyFill="1" applyBorder="1" applyAlignment="1">
      <alignment horizontal="center" vertical="center" wrapText="1" readingOrder="1"/>
    </xf>
    <xf numFmtId="0" fontId="9" fillId="21" borderId="5" xfId="0" applyFont="1" applyFill="1" applyBorder="1" applyAlignment="1">
      <alignment horizontal="center" vertical="center" wrapText="1" readingOrder="1"/>
    </xf>
    <xf numFmtId="0" fontId="9" fillId="22" borderId="5" xfId="0" applyFont="1" applyFill="1" applyBorder="1" applyAlignment="1">
      <alignment horizontal="center" vertical="center" wrapText="1" readingOrder="1"/>
    </xf>
    <xf numFmtId="0" fontId="9" fillId="23" borderId="5" xfId="0" applyFont="1" applyFill="1" applyBorder="1" applyAlignment="1">
      <alignment horizontal="center" vertical="center" wrapText="1" readingOrder="1"/>
    </xf>
    <xf numFmtId="0" fontId="9" fillId="24" borderId="5" xfId="0" applyFont="1" applyFill="1" applyBorder="1" applyAlignment="1">
      <alignment horizontal="center" vertical="center" wrapText="1" readingOrder="1"/>
    </xf>
    <xf numFmtId="0" fontId="9" fillId="10" borderId="1" xfId="1" applyFont="1" applyFill="1" applyBorder="1" applyAlignment="1">
      <alignment horizontal="center" vertical="center" wrapText="1" readingOrder="1"/>
    </xf>
    <xf numFmtId="0" fontId="0" fillId="0" borderId="0" xfId="0" applyFont="1" applyAlignment="1"/>
    <xf numFmtId="0" fontId="2" fillId="3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ont="1" applyBorder="1" applyAlignment="1"/>
    <xf numFmtId="0" fontId="3" fillId="2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16" fillId="27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28" borderId="8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wrapText="1"/>
    </xf>
    <xf numFmtId="0" fontId="16" fillId="15" borderId="8" xfId="0" applyFont="1" applyFill="1" applyBorder="1" applyAlignment="1">
      <alignment horizontal="center" vertical="center" wrapText="1"/>
    </xf>
    <xf numFmtId="0" fontId="16" fillId="29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5" fillId="0" borderId="0" xfId="0" applyFont="1"/>
    <xf numFmtId="0" fontId="9" fillId="30" borderId="5" xfId="0" applyFont="1" applyFill="1" applyBorder="1" applyAlignment="1">
      <alignment horizontal="center" vertical="center" wrapText="1" readingOrder="1"/>
    </xf>
    <xf numFmtId="0" fontId="9" fillId="31" borderId="5" xfId="0" applyFont="1" applyFill="1" applyBorder="1" applyAlignment="1">
      <alignment horizontal="center" vertical="center" wrapText="1" readingOrder="1"/>
    </xf>
    <xf numFmtId="0" fontId="9" fillId="32" borderId="5" xfId="1" applyFont="1" applyFill="1" applyBorder="1" applyAlignment="1">
      <alignment horizontal="center" vertical="center" wrapText="1" readingOrder="1"/>
    </xf>
    <xf numFmtId="0" fontId="2" fillId="3" borderId="1" xfId="0" applyFont="1" applyFill="1" applyBorder="1"/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29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5" fillId="0" borderId="1" xfId="0" applyFont="1" applyFill="1" applyBorder="1" applyAlignment="1"/>
    <xf numFmtId="0" fontId="2" fillId="0" borderId="3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9" fillId="11" borderId="5" xfId="1" applyFont="1" applyFill="1" applyBorder="1" applyAlignment="1">
      <alignment vertical="center" wrapText="1" readingOrder="1"/>
    </xf>
    <xf numFmtId="0" fontId="9" fillId="12" borderId="5" xfId="1" applyFont="1" applyFill="1" applyBorder="1" applyAlignment="1">
      <alignment horizontal="center" vertical="center" wrapText="1" readingOrder="1"/>
    </xf>
    <xf numFmtId="0" fontId="9" fillId="11" borderId="9" xfId="1" applyFont="1" applyFill="1" applyBorder="1" applyAlignment="1">
      <alignment vertical="center" wrapText="1" readingOrder="1"/>
    </xf>
    <xf numFmtId="0" fontId="9" fillId="12" borderId="5" xfId="1" applyFont="1" applyFill="1" applyBorder="1" applyAlignment="1">
      <alignment horizontal="justify" vertical="center" wrapText="1" readingOrder="1"/>
    </xf>
    <xf numFmtId="0" fontId="9" fillId="12" borderId="5" xfId="1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 applyProtection="1">
      <alignment vertical="center"/>
      <protection locked="0"/>
    </xf>
    <xf numFmtId="0" fontId="10" fillId="25" borderId="36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/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1" fontId="4" fillId="0" borderId="34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9" fontId="3" fillId="0" borderId="37" xfId="0" applyNumberFormat="1" applyFont="1" applyFill="1" applyBorder="1" applyAlignment="1">
      <alignment horizontal="center" vertical="center" wrapText="1"/>
    </xf>
    <xf numFmtId="9" fontId="3" fillId="0" borderId="3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3" borderId="5" xfId="0" applyFont="1" applyFill="1" applyBorder="1" applyAlignment="1">
      <alignment horizontal="center" vertical="center" wrapText="1"/>
    </xf>
    <xf numFmtId="0" fontId="5" fillId="34" borderId="5" xfId="0" applyFont="1" applyFill="1" applyBorder="1" applyAlignment="1"/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49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 readingOrder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9" fillId="5" borderId="4" xfId="0" applyFont="1" applyFill="1" applyBorder="1" applyAlignment="1">
      <alignment horizontal="center" vertical="center" wrapText="1" readingOrder="1"/>
    </xf>
    <xf numFmtId="0" fontId="9" fillId="5" borderId="11" xfId="0" applyFont="1" applyFill="1" applyBorder="1" applyAlignment="1">
      <alignment horizontal="center" vertical="center" wrapText="1" readingOrder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1" xfId="3"/>
    <cellStyle name="Normal 3" xfId="2"/>
  </cellStyles>
  <dxfs count="526">
    <dxf>
      <fill>
        <patternFill>
          <bgColor theme="0" tint="-4.9989318521683403E-2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  <dxf>
      <fill>
        <patternFill patternType="solid">
          <fgColor rgb="FF70AD47"/>
          <bgColor rgb="FF43FC24"/>
        </patternFill>
      </fill>
    </dxf>
    <dxf>
      <fill>
        <patternFill patternType="none"/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5A11"/>
          <bgColor rgb="FFFF5E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AD47"/>
          <bgColor rgb="FF70AD47"/>
        </patternFill>
      </fill>
    </dxf>
  </dxfs>
  <tableStyles count="0" defaultTableStyle="TableStyleMedium2" defaultPivotStyle="PivotStyleLight16"/>
  <colors>
    <mruColors>
      <color rgb="FFFF5E00"/>
      <color rgb="FF43FC24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2</xdr:row>
      <xdr:rowOff>0</xdr:rowOff>
    </xdr:from>
    <xdr:ext cx="304800" cy="304800"/>
    <xdr:sp macro="" textlink="">
      <xdr:nvSpPr>
        <xdr:cNvPr id="4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28</xdr:col>
      <xdr:colOff>0</xdr:colOff>
      <xdr:row>2</xdr:row>
      <xdr:rowOff>0</xdr:rowOff>
    </xdr:from>
    <xdr:ext cx="314325" cy="314325"/>
    <xdr:sp macro="" textlink="">
      <xdr:nvSpPr>
        <xdr:cNvPr id="2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30</xdr:col>
      <xdr:colOff>0</xdr:colOff>
      <xdr:row>2</xdr:row>
      <xdr:rowOff>0</xdr:rowOff>
    </xdr:from>
    <xdr:ext cx="314325" cy="314325"/>
    <xdr:sp macro="" textlink="">
      <xdr:nvSpPr>
        <xdr:cNvPr id="3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31</xdr:col>
      <xdr:colOff>0</xdr:colOff>
      <xdr:row>2</xdr:row>
      <xdr:rowOff>0</xdr:rowOff>
    </xdr:from>
    <xdr:ext cx="314325" cy="314325"/>
    <xdr:sp macro="" textlink="">
      <xdr:nvSpPr>
        <xdr:cNvPr id="5" name="Shape 4" descr="https://mail.google.com/mail/u/0/?ui=2&amp;ik=9a06c18891&amp;view=fimg&amp;th=162baad915c621f6&amp;attid=0.1&amp;disp=emb&amp;attbid=ANGjdJ-rlGoovboNNHjqCpnHf1mmBu3Tv6Yr2UXH6FyV7CHWQ-OYXCdtqiW9phnPL02aiIT4ahgouDYcQZm4MVEMu7EVhPo7u5wFYHuTCTeYolQrowOW8zMBXNDjrEw&amp;sz=s0-l75-ft&amp;ats=1523832072747&amp;rm=162baad915c621f6&amp;zw&amp;atsh=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253635" y="3647720"/>
          <a:ext cx="18473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1724025</xdr:colOff>
      <xdr:row>4</xdr:row>
      <xdr:rowOff>57150</xdr:rowOff>
    </xdr:from>
    <xdr:ext cx="190500" cy="266700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53899060-007F-4FF3-9BB2-99C2D50A86DB}"/>
            </a:ext>
          </a:extLst>
        </xdr:cNvPr>
        <xdr:cNvSpPr txBox="1"/>
      </xdr:nvSpPr>
      <xdr:spPr>
        <a:xfrm>
          <a:off x="0" y="8318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894"/>
  <sheetViews>
    <sheetView showGridLines="0" tabSelected="1" topLeftCell="A39" zoomScaleNormal="100" zoomScaleSheetLayoutView="75" workbookViewId="0">
      <selection activeCell="N129" sqref="A129:XFD197"/>
    </sheetView>
  </sheetViews>
  <sheetFormatPr baseColWidth="10" defaultColWidth="14.42578125" defaultRowHeight="15" x14ac:dyDescent="0.25"/>
  <cols>
    <col min="1" max="1" width="8.85546875" customWidth="1"/>
    <col min="2" max="2" width="24.42578125" customWidth="1"/>
    <col min="3" max="3" width="13.85546875" customWidth="1"/>
    <col min="4" max="4" width="37.5703125" style="38" customWidth="1"/>
    <col min="5" max="5" width="23.140625" customWidth="1"/>
    <col min="6" max="6" width="33" style="38" customWidth="1"/>
    <col min="7" max="7" width="15.5703125" customWidth="1"/>
    <col min="8" max="8" width="30.140625" customWidth="1"/>
    <col min="9" max="9" width="14.5703125" customWidth="1"/>
    <col min="10" max="10" width="16.42578125" customWidth="1"/>
    <col min="11" max="11" width="14.85546875" customWidth="1"/>
    <col min="12" max="12" width="13.140625" customWidth="1"/>
    <col min="13" max="13" width="15.140625" customWidth="1"/>
    <col min="14" max="14" width="47" customWidth="1"/>
    <col min="15" max="15" width="27" customWidth="1"/>
    <col min="16" max="16" width="21.5703125" style="38" customWidth="1"/>
    <col min="17" max="17" width="18.5703125" style="38" customWidth="1"/>
    <col min="18" max="18" width="26.42578125" style="38" customWidth="1"/>
    <col min="19" max="19" width="20.42578125" style="38" customWidth="1"/>
    <col min="20" max="20" width="21" style="38" customWidth="1"/>
    <col min="21" max="21" width="14.42578125" style="38" customWidth="1"/>
    <col min="22" max="22" width="21.5703125" style="38" bestFit="1" customWidth="1"/>
    <col min="23" max="23" width="14.42578125" style="38" customWidth="1"/>
    <col min="24" max="25" width="14" style="38" customWidth="1"/>
    <col min="26" max="26" width="15.5703125" customWidth="1"/>
    <col min="27" max="27" width="9.140625" customWidth="1"/>
    <col min="28" max="28" width="15.5703125" customWidth="1"/>
    <col min="29" max="29" width="9.140625" customWidth="1"/>
    <col min="30" max="30" width="15.5703125" customWidth="1"/>
    <col min="31" max="31" width="9.140625" customWidth="1"/>
  </cols>
  <sheetData>
    <row r="1" spans="1:31" ht="42" customHeight="1" x14ac:dyDescent="0.25">
      <c r="A1" s="248" t="s">
        <v>256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94"/>
      <c r="Z1" s="87"/>
      <c r="AA1" s="87"/>
      <c r="AB1" s="87"/>
      <c r="AC1" s="87"/>
      <c r="AD1" s="87"/>
      <c r="AE1" s="87"/>
    </row>
    <row r="2" spans="1:31" ht="47.25" x14ac:dyDescent="0.25">
      <c r="A2" s="262" t="s">
        <v>0</v>
      </c>
      <c r="B2" s="263"/>
      <c r="C2" s="263"/>
      <c r="D2" s="263"/>
      <c r="E2" s="263"/>
      <c r="F2" s="264"/>
      <c r="G2" s="242" t="s">
        <v>1</v>
      </c>
      <c r="H2" s="243"/>
      <c r="I2" s="243"/>
      <c r="J2" s="93" t="s">
        <v>2</v>
      </c>
      <c r="K2" s="242" t="s">
        <v>3</v>
      </c>
      <c r="L2" s="243"/>
      <c r="M2" s="243"/>
      <c r="N2" s="242" t="s">
        <v>4</v>
      </c>
      <c r="O2" s="243"/>
      <c r="P2" s="242" t="s">
        <v>5</v>
      </c>
      <c r="Q2" s="242"/>
      <c r="R2" s="242"/>
      <c r="S2" s="242"/>
      <c r="T2" s="242"/>
      <c r="U2" s="244" t="s">
        <v>6</v>
      </c>
      <c r="V2" s="244" t="s">
        <v>7</v>
      </c>
      <c r="W2" s="244" t="s">
        <v>8</v>
      </c>
      <c r="X2" s="244" t="s">
        <v>9</v>
      </c>
      <c r="Y2" s="246" t="s">
        <v>10</v>
      </c>
      <c r="Z2" s="260" t="s">
        <v>11</v>
      </c>
      <c r="AA2" s="261"/>
      <c r="AB2" s="260" t="s">
        <v>12</v>
      </c>
      <c r="AC2" s="261"/>
      <c r="AD2" s="260" t="s">
        <v>13</v>
      </c>
      <c r="AE2" s="261"/>
    </row>
    <row r="3" spans="1:31" ht="88.5" customHeight="1" thickBot="1" x14ac:dyDescent="0.3">
      <c r="A3" s="96" t="s">
        <v>14</v>
      </c>
      <c r="B3" s="96" t="s">
        <v>15</v>
      </c>
      <c r="C3" s="96" t="s">
        <v>16</v>
      </c>
      <c r="D3" s="97" t="s">
        <v>17</v>
      </c>
      <c r="E3" s="98" t="s">
        <v>18</v>
      </c>
      <c r="F3" s="98" t="s">
        <v>19</v>
      </c>
      <c r="G3" s="95" t="s">
        <v>20</v>
      </c>
      <c r="H3" s="95" t="s">
        <v>21</v>
      </c>
      <c r="I3" s="95" t="s">
        <v>22</v>
      </c>
      <c r="J3" s="95" t="s">
        <v>23</v>
      </c>
      <c r="K3" s="95" t="s">
        <v>24</v>
      </c>
      <c r="L3" s="95" t="s">
        <v>25</v>
      </c>
      <c r="M3" s="95" t="s">
        <v>9</v>
      </c>
      <c r="N3" s="98" t="s">
        <v>4</v>
      </c>
      <c r="O3" s="95" t="s">
        <v>26</v>
      </c>
      <c r="P3" s="95" t="s">
        <v>27</v>
      </c>
      <c r="Q3" s="95" t="s">
        <v>28</v>
      </c>
      <c r="R3" s="95" t="s">
        <v>29</v>
      </c>
      <c r="S3" s="95" t="s">
        <v>30</v>
      </c>
      <c r="T3" s="44" t="s">
        <v>31</v>
      </c>
      <c r="U3" s="245"/>
      <c r="V3" s="245"/>
      <c r="W3" s="245"/>
      <c r="X3" s="245"/>
      <c r="Y3" s="247"/>
      <c r="Z3" s="183" t="s">
        <v>32</v>
      </c>
      <c r="AA3" s="183" t="s">
        <v>33</v>
      </c>
      <c r="AB3" s="183" t="s">
        <v>32</v>
      </c>
      <c r="AC3" s="183" t="s">
        <v>33</v>
      </c>
      <c r="AD3" s="183" t="s">
        <v>32</v>
      </c>
      <c r="AE3" s="183" t="s">
        <v>33</v>
      </c>
    </row>
    <row r="4" spans="1:31" s="46" customFormat="1" ht="45" customHeight="1" x14ac:dyDescent="0.25">
      <c r="A4" s="214">
        <v>1</v>
      </c>
      <c r="B4" s="196" t="s">
        <v>128</v>
      </c>
      <c r="C4" s="196" t="s">
        <v>126</v>
      </c>
      <c r="D4" s="268" t="s">
        <v>146</v>
      </c>
      <c r="E4" s="274" t="s">
        <v>147</v>
      </c>
      <c r="F4" s="271" t="s">
        <v>148</v>
      </c>
      <c r="G4" s="277" t="s">
        <v>34</v>
      </c>
      <c r="H4" s="196" t="str">
        <f>+IF(G4="","",(LOOKUP($G4,Listas!$K$2:$K$6,Listas!$M$2:$M$6)))</f>
        <v>La actividad que conlleva el riesgo se ejecuta de 24 a 500 veces por año</v>
      </c>
      <c r="I4" s="199">
        <f>IF($G4="","",LOOKUP(G4,Listas!$K$2:$K$6,Listas!$Z$2:$Z$6))</f>
        <v>3</v>
      </c>
      <c r="J4" s="196" t="s">
        <v>149</v>
      </c>
      <c r="K4" s="202">
        <f>IF($J4="","",(LOOKUP($J4,Listas!$N$2:$N$6,Listas!$Z$2:$Z$6)))</f>
        <v>5</v>
      </c>
      <c r="L4" s="199">
        <f t="shared" ref="L4" si="0">IF($K4="","",$I4*$K4)</f>
        <v>15</v>
      </c>
      <c r="M4" s="265" t="str">
        <f>IF(I4&amp;K4="","",LOOKUP(I4&amp;K4,TabEvaluacion!$D$16:$D$40,TabEvaluacion!$C$16:$C$40))</f>
        <v>Extrema</v>
      </c>
      <c r="N4" s="178" t="s">
        <v>150</v>
      </c>
      <c r="O4" s="99" t="s">
        <v>35</v>
      </c>
      <c r="P4" s="103">
        <v>25</v>
      </c>
      <c r="Q4" s="157">
        <v>15</v>
      </c>
      <c r="R4" s="157">
        <v>20</v>
      </c>
      <c r="S4" s="157">
        <v>10</v>
      </c>
      <c r="T4" s="157">
        <v>15</v>
      </c>
      <c r="U4" s="210">
        <f>(IFERROR(AVERAGEIF(P4:P8,"&gt;0"),0)+IFERROR(AVERAGEIF(Q4:Q8,"&gt;0"),0)+IFERROR(AVERAGEIF(R4:R8,"&gt;0"),0)+IFERROR(AVERAGEIF(S4:S8,"&gt;0"),0)+IFERROR(AVERAGEIF(T4:T8,"&gt;0"),0))/100</f>
        <v>0.85</v>
      </c>
      <c r="V4" s="210">
        <f t="shared" ref="V4" si="1">(1-U4)</f>
        <v>0.15000000000000002</v>
      </c>
      <c r="W4" s="212">
        <f t="shared" ref="W4" si="2">IF(V4=0,1,ROUNDUP((V4*L4),0))</f>
        <v>3</v>
      </c>
      <c r="X4" s="205" t="str">
        <f>IF(V4="","",LOOKUP(W4,TabEvaluacion!$E$16:$E$40,TabEvaluacion!$C$16:$C$40))</f>
        <v>Baja</v>
      </c>
      <c r="Y4" s="205" t="s">
        <v>117</v>
      </c>
      <c r="Z4" s="160"/>
      <c r="AA4" s="160"/>
      <c r="AB4" s="160"/>
      <c r="AC4" s="160"/>
      <c r="AD4" s="160"/>
      <c r="AE4" s="175"/>
    </row>
    <row r="5" spans="1:31" s="46" customFormat="1" ht="45" customHeight="1" x14ac:dyDescent="0.25">
      <c r="A5" s="215"/>
      <c r="B5" s="197"/>
      <c r="C5" s="197"/>
      <c r="D5" s="269"/>
      <c r="E5" s="275"/>
      <c r="F5" s="272"/>
      <c r="G5" s="278"/>
      <c r="H5" s="197"/>
      <c r="I5" s="200"/>
      <c r="J5" s="197"/>
      <c r="K5" s="203"/>
      <c r="L5" s="200"/>
      <c r="M5" s="266"/>
      <c r="N5" s="179"/>
      <c r="O5" s="173"/>
      <c r="P5" s="104"/>
      <c r="Q5" s="158"/>
      <c r="R5" s="158"/>
      <c r="S5" s="158"/>
      <c r="T5" s="158"/>
      <c r="U5" s="185"/>
      <c r="V5" s="185"/>
      <c r="W5" s="188"/>
      <c r="X5" s="191"/>
      <c r="Y5" s="191"/>
      <c r="Z5" s="161"/>
      <c r="AA5" s="161"/>
      <c r="AB5" s="161"/>
      <c r="AC5" s="161"/>
      <c r="AD5" s="161"/>
      <c r="AE5" s="176"/>
    </row>
    <row r="6" spans="1:31" s="46" customFormat="1" ht="45" customHeight="1" x14ac:dyDescent="0.25">
      <c r="A6" s="215"/>
      <c r="B6" s="197"/>
      <c r="C6" s="197"/>
      <c r="D6" s="269"/>
      <c r="E6" s="275"/>
      <c r="F6" s="272"/>
      <c r="G6" s="278"/>
      <c r="H6" s="197"/>
      <c r="I6" s="200"/>
      <c r="J6" s="197"/>
      <c r="K6" s="203"/>
      <c r="L6" s="200"/>
      <c r="M6" s="266"/>
      <c r="N6" s="179"/>
      <c r="O6" s="173"/>
      <c r="P6" s="104"/>
      <c r="Q6" s="158"/>
      <c r="R6" s="158"/>
      <c r="S6" s="158"/>
      <c r="T6" s="158"/>
      <c r="U6" s="185"/>
      <c r="V6" s="185"/>
      <c r="W6" s="188"/>
      <c r="X6" s="191"/>
      <c r="Y6" s="191"/>
      <c r="Z6" s="161"/>
      <c r="AA6" s="161"/>
      <c r="AB6" s="161"/>
      <c r="AC6" s="161"/>
      <c r="AD6" s="161"/>
      <c r="AE6" s="176"/>
    </row>
    <row r="7" spans="1:31" s="46" customFormat="1" ht="60" customHeight="1" x14ac:dyDescent="0.25">
      <c r="A7" s="215"/>
      <c r="B7" s="197"/>
      <c r="C7" s="197"/>
      <c r="D7" s="269"/>
      <c r="E7" s="275"/>
      <c r="F7" s="272"/>
      <c r="G7" s="278"/>
      <c r="H7" s="197"/>
      <c r="I7" s="200"/>
      <c r="J7" s="197"/>
      <c r="K7" s="203"/>
      <c r="L7" s="200"/>
      <c r="M7" s="266"/>
      <c r="N7" s="179"/>
      <c r="O7" s="173"/>
      <c r="P7" s="104"/>
      <c r="Q7" s="158"/>
      <c r="R7" s="158"/>
      <c r="S7" s="158"/>
      <c r="T7" s="158"/>
      <c r="U7" s="185"/>
      <c r="V7" s="185"/>
      <c r="W7" s="188"/>
      <c r="X7" s="191"/>
      <c r="Y7" s="191"/>
      <c r="Z7" s="161"/>
      <c r="AA7" s="161"/>
      <c r="AB7" s="161"/>
      <c r="AC7" s="161"/>
      <c r="AD7" s="161"/>
      <c r="AE7" s="176"/>
    </row>
    <row r="8" spans="1:31" s="46" customFormat="1" ht="45" customHeight="1" thickBot="1" x14ac:dyDescent="0.3">
      <c r="A8" s="216"/>
      <c r="B8" s="206"/>
      <c r="C8" s="206"/>
      <c r="D8" s="270"/>
      <c r="E8" s="276"/>
      <c r="F8" s="273"/>
      <c r="G8" s="279"/>
      <c r="H8" s="198"/>
      <c r="I8" s="201"/>
      <c r="J8" s="198"/>
      <c r="K8" s="204"/>
      <c r="L8" s="201"/>
      <c r="M8" s="267"/>
      <c r="N8" s="180"/>
      <c r="O8" s="174"/>
      <c r="P8" s="105"/>
      <c r="Q8" s="159"/>
      <c r="R8" s="159"/>
      <c r="S8" s="159"/>
      <c r="T8" s="159"/>
      <c r="U8" s="211"/>
      <c r="V8" s="211"/>
      <c r="W8" s="213"/>
      <c r="X8" s="209"/>
      <c r="Y8" s="209"/>
      <c r="Z8" s="162"/>
      <c r="AA8" s="162"/>
      <c r="AB8" s="162"/>
      <c r="AC8" s="162"/>
      <c r="AD8" s="162"/>
      <c r="AE8" s="177"/>
    </row>
    <row r="9" spans="1:31" s="46" customFormat="1" ht="45" customHeight="1" x14ac:dyDescent="0.25">
      <c r="A9" s="255">
        <v>2</v>
      </c>
      <c r="B9" s="220" t="s">
        <v>128</v>
      </c>
      <c r="C9" s="220" t="s">
        <v>126</v>
      </c>
      <c r="D9" s="257" t="s">
        <v>216</v>
      </c>
      <c r="E9" s="193" t="s">
        <v>217</v>
      </c>
      <c r="F9" s="193" t="s">
        <v>218</v>
      </c>
      <c r="G9" s="196" t="s">
        <v>71</v>
      </c>
      <c r="H9" s="196" t="str">
        <f>+IF(G9="","",(LOOKUP($G9,Listas!$K$2:$K$6,Listas!$M$2:$M$6)))</f>
        <v>La actividad que conlleva el riesgo se ejecuta de 3 a 24 veces por año</v>
      </c>
      <c r="I9" s="199">
        <f>IF($G9="","",LOOKUP(G9,Listas!$K$2:$K$6,Listas!$Z$2:$Z$6))</f>
        <v>2</v>
      </c>
      <c r="J9" s="196" t="s">
        <v>154</v>
      </c>
      <c r="K9" s="202">
        <f>IF($J9="","",(LOOKUP($J9,Listas!$N$2:$N$6,Listas!$Z$2:$Z$6)))</f>
        <v>4</v>
      </c>
      <c r="L9" s="199">
        <f t="shared" ref="L9" si="3">IF($K9="","",$I9*$K9)</f>
        <v>8</v>
      </c>
      <c r="M9" s="205" t="str">
        <f>IF(I9&amp;K9="","",LOOKUP(I9&amp;K9,TabEvaluacion!$D$16:$D$40,TabEvaluacion!$C$16:$C$40))</f>
        <v>Alta</v>
      </c>
      <c r="N9" s="170" t="s">
        <v>222</v>
      </c>
      <c r="O9" s="172" t="s">
        <v>143</v>
      </c>
      <c r="P9" s="166">
        <v>15</v>
      </c>
      <c r="Q9" s="166">
        <v>15</v>
      </c>
      <c r="R9" s="166">
        <v>20</v>
      </c>
      <c r="S9" s="166">
        <v>15</v>
      </c>
      <c r="T9" s="166">
        <v>15</v>
      </c>
      <c r="U9" s="184">
        <f>(IFERROR(AVERAGEIF(P9:P13,"&gt;0"),0)+IFERROR(AVERAGEIF(Q9:Q13,"&gt;0"),0)+IFERROR(AVERAGEIF(R9:R13,"&gt;0"),0)+IFERROR(AVERAGEIF(S9:S13,"&gt;0"),0)+IFERROR(AVERAGEIF(T9:T13,"&gt;0"),0))/100</f>
        <v>0.8</v>
      </c>
      <c r="V9" s="184">
        <f t="shared" ref="V9" si="4">(1-U9)</f>
        <v>0.19999999999999996</v>
      </c>
      <c r="W9" s="187">
        <f t="shared" ref="W9" si="5">IF(V9=0,1,ROUNDUP((V9*L9),0))</f>
        <v>2</v>
      </c>
      <c r="X9" s="190" t="str">
        <f>IF(V9="","",LOOKUP(W9,TabEvaluacion!$E$16:$E$40,TabEvaluacion!$C$16:$C$40))</f>
        <v>Baja</v>
      </c>
      <c r="Y9" s="190" t="s">
        <v>117</v>
      </c>
      <c r="Z9" s="168"/>
      <c r="AA9" s="168"/>
      <c r="AB9" s="168"/>
      <c r="AC9" s="168"/>
      <c r="AD9" s="168"/>
      <c r="AE9" s="168"/>
    </row>
    <row r="10" spans="1:31" s="46" customFormat="1" ht="45" customHeight="1" x14ac:dyDescent="0.25">
      <c r="A10" s="253"/>
      <c r="B10" s="197"/>
      <c r="C10" s="197"/>
      <c r="D10" s="258"/>
      <c r="E10" s="194"/>
      <c r="F10" s="194"/>
      <c r="G10" s="197"/>
      <c r="H10" s="197"/>
      <c r="I10" s="200"/>
      <c r="J10" s="197"/>
      <c r="K10" s="203"/>
      <c r="L10" s="200"/>
      <c r="M10" s="191"/>
      <c r="N10" s="164"/>
      <c r="O10" s="173"/>
      <c r="P10" s="158"/>
      <c r="Q10" s="158"/>
      <c r="R10" s="158"/>
      <c r="S10" s="158"/>
      <c r="T10" s="158"/>
      <c r="U10" s="185"/>
      <c r="V10" s="185"/>
      <c r="W10" s="188"/>
      <c r="X10" s="191"/>
      <c r="Y10" s="191"/>
      <c r="Z10" s="161"/>
      <c r="AA10" s="161"/>
      <c r="AB10" s="161"/>
      <c r="AC10" s="161"/>
      <c r="AD10" s="161"/>
      <c r="AE10" s="161"/>
    </row>
    <row r="11" spans="1:31" s="46" customFormat="1" ht="45" customHeight="1" x14ac:dyDescent="0.25">
      <c r="A11" s="253"/>
      <c r="B11" s="197"/>
      <c r="C11" s="197"/>
      <c r="D11" s="258"/>
      <c r="E11" s="194"/>
      <c r="F11" s="194"/>
      <c r="G11" s="197"/>
      <c r="H11" s="197"/>
      <c r="I11" s="200"/>
      <c r="J11" s="197"/>
      <c r="K11" s="203"/>
      <c r="L11" s="200"/>
      <c r="M11" s="191"/>
      <c r="N11" s="164"/>
      <c r="O11" s="173"/>
      <c r="P11" s="158"/>
      <c r="Q11" s="158"/>
      <c r="R11" s="158"/>
      <c r="S11" s="158"/>
      <c r="T11" s="158"/>
      <c r="U11" s="185"/>
      <c r="V11" s="185"/>
      <c r="W11" s="188"/>
      <c r="X11" s="191"/>
      <c r="Y11" s="191"/>
      <c r="Z11" s="161"/>
      <c r="AA11" s="161"/>
      <c r="AB11" s="161"/>
      <c r="AC11" s="161"/>
      <c r="AD11" s="161"/>
      <c r="AE11" s="161"/>
    </row>
    <row r="12" spans="1:31" s="46" customFormat="1" ht="45" customHeight="1" x14ac:dyDescent="0.25">
      <c r="A12" s="253"/>
      <c r="B12" s="197"/>
      <c r="C12" s="197"/>
      <c r="D12" s="258"/>
      <c r="E12" s="194"/>
      <c r="F12" s="194"/>
      <c r="G12" s="197"/>
      <c r="H12" s="197"/>
      <c r="I12" s="200"/>
      <c r="J12" s="197"/>
      <c r="K12" s="203"/>
      <c r="L12" s="200"/>
      <c r="M12" s="191"/>
      <c r="N12" s="164"/>
      <c r="O12" s="173"/>
      <c r="P12" s="158"/>
      <c r="Q12" s="158"/>
      <c r="R12" s="158"/>
      <c r="S12" s="158"/>
      <c r="T12" s="158"/>
      <c r="U12" s="185"/>
      <c r="V12" s="185"/>
      <c r="W12" s="188"/>
      <c r="X12" s="191"/>
      <c r="Y12" s="191"/>
      <c r="Z12" s="161"/>
      <c r="AA12" s="161"/>
      <c r="AB12" s="161"/>
      <c r="AC12" s="161"/>
      <c r="AD12" s="161"/>
      <c r="AE12" s="161"/>
    </row>
    <row r="13" spans="1:31" s="46" customFormat="1" ht="45" customHeight="1" thickBot="1" x14ac:dyDescent="0.3">
      <c r="A13" s="256"/>
      <c r="B13" s="198"/>
      <c r="C13" s="198"/>
      <c r="D13" s="259"/>
      <c r="E13" s="195"/>
      <c r="F13" s="195"/>
      <c r="G13" s="198"/>
      <c r="H13" s="198"/>
      <c r="I13" s="201"/>
      <c r="J13" s="198"/>
      <c r="K13" s="204"/>
      <c r="L13" s="201"/>
      <c r="M13" s="192"/>
      <c r="N13" s="171"/>
      <c r="O13" s="120"/>
      <c r="P13" s="167"/>
      <c r="Q13" s="167"/>
      <c r="R13" s="167"/>
      <c r="S13" s="167"/>
      <c r="T13" s="167"/>
      <c r="U13" s="186"/>
      <c r="V13" s="186"/>
      <c r="W13" s="189"/>
      <c r="X13" s="192"/>
      <c r="Y13" s="192"/>
      <c r="Z13" s="169"/>
      <c r="AA13" s="169"/>
      <c r="AB13" s="169"/>
      <c r="AC13" s="169"/>
      <c r="AD13" s="169"/>
      <c r="AE13" s="169"/>
    </row>
    <row r="14" spans="1:31" s="46" customFormat="1" ht="45" customHeight="1" x14ac:dyDescent="0.25">
      <c r="A14" s="214">
        <v>3</v>
      </c>
      <c r="B14" s="196" t="s">
        <v>129</v>
      </c>
      <c r="C14" s="196" t="s">
        <v>126</v>
      </c>
      <c r="D14" s="249" t="s">
        <v>152</v>
      </c>
      <c r="E14" s="252" t="s">
        <v>153</v>
      </c>
      <c r="F14" s="249" t="s">
        <v>148</v>
      </c>
      <c r="G14" s="196" t="s">
        <v>71</v>
      </c>
      <c r="H14" s="196" t="str">
        <f>+IF(G14="","",(LOOKUP($G14,Listas!$K$2:$K$6,Listas!$M$2:$M$6)))</f>
        <v>La actividad que conlleva el riesgo se ejecuta de 3 a 24 veces por año</v>
      </c>
      <c r="I14" s="199">
        <f>IF($G14="","",LOOKUP(G14,Listas!$K$2:$K$6,Listas!$Z$2:$Z$6))</f>
        <v>2</v>
      </c>
      <c r="J14" s="196" t="s">
        <v>154</v>
      </c>
      <c r="K14" s="202">
        <f>IF($J14="","",(LOOKUP($J14,Listas!$N$2:$N$6,Listas!$Z$2:$Z$6)))</f>
        <v>4</v>
      </c>
      <c r="L14" s="199">
        <f t="shared" ref="L14" si="6">IF($K14="","",$I14*$K14)</f>
        <v>8</v>
      </c>
      <c r="M14" s="205" t="str">
        <f>IF(I14&amp;K14="","",LOOKUP(I14&amp;K14,TabEvaluacion!$D$16:$D$40,TabEvaluacion!$C$16:$C$40))</f>
        <v>Alta</v>
      </c>
      <c r="N14" s="163" t="s">
        <v>223</v>
      </c>
      <c r="O14" s="99" t="s">
        <v>35</v>
      </c>
      <c r="P14" s="157">
        <v>25</v>
      </c>
      <c r="Q14" s="157">
        <v>15</v>
      </c>
      <c r="R14" s="157">
        <v>20</v>
      </c>
      <c r="S14" s="157">
        <v>10</v>
      </c>
      <c r="T14" s="157">
        <v>15</v>
      </c>
      <c r="U14" s="210">
        <f>(IFERROR(AVERAGEIF(P14:P18,"&gt;0"),0)+IFERROR(AVERAGEIF(Q14:Q18,"&gt;0"),0)+IFERROR(AVERAGEIF(R14:R18,"&gt;0"),0)+IFERROR(AVERAGEIF(S14:S18,"&gt;0"),0)+IFERROR(AVERAGEIF(T14:T18,"&gt;0"),0))/100</f>
        <v>0.85</v>
      </c>
      <c r="V14" s="210">
        <f t="shared" ref="V14" si="7">(1-U14)</f>
        <v>0.15000000000000002</v>
      </c>
      <c r="W14" s="212">
        <f t="shared" ref="W14" si="8">IF(V14=0,1,ROUNDUP((V14*L14),0))</f>
        <v>2</v>
      </c>
      <c r="X14" s="205" t="str">
        <f>IF(V14="","",LOOKUP(W14,TabEvaluacion!$E$16:$E$40,TabEvaluacion!$C$16:$C$40))</f>
        <v>Baja</v>
      </c>
      <c r="Y14" s="205" t="s">
        <v>117</v>
      </c>
      <c r="Z14" s="160"/>
      <c r="AA14" s="160"/>
      <c r="AB14" s="160"/>
      <c r="AC14" s="160"/>
      <c r="AD14" s="160"/>
      <c r="AE14" s="175"/>
    </row>
    <row r="15" spans="1:31" s="46" customFormat="1" ht="45" customHeight="1" x14ac:dyDescent="0.25">
      <c r="A15" s="215"/>
      <c r="B15" s="197"/>
      <c r="C15" s="197"/>
      <c r="D15" s="250"/>
      <c r="E15" s="253"/>
      <c r="F15" s="250"/>
      <c r="G15" s="197"/>
      <c r="H15" s="197"/>
      <c r="I15" s="200"/>
      <c r="J15" s="197"/>
      <c r="K15" s="203"/>
      <c r="L15" s="200"/>
      <c r="M15" s="191"/>
      <c r="N15" s="164"/>
      <c r="O15" s="173"/>
      <c r="P15" s="158"/>
      <c r="Q15" s="158"/>
      <c r="R15" s="158"/>
      <c r="S15" s="158"/>
      <c r="T15" s="158"/>
      <c r="U15" s="185"/>
      <c r="V15" s="185"/>
      <c r="W15" s="188"/>
      <c r="X15" s="191"/>
      <c r="Y15" s="191"/>
      <c r="Z15" s="161"/>
      <c r="AA15" s="161"/>
      <c r="AB15" s="161"/>
      <c r="AC15" s="161"/>
      <c r="AD15" s="161"/>
      <c r="AE15" s="176"/>
    </row>
    <row r="16" spans="1:31" s="46" customFormat="1" ht="45" customHeight="1" x14ac:dyDescent="0.25">
      <c r="A16" s="215"/>
      <c r="B16" s="197"/>
      <c r="C16" s="197"/>
      <c r="D16" s="250"/>
      <c r="E16" s="253"/>
      <c r="F16" s="250"/>
      <c r="G16" s="197"/>
      <c r="H16" s="197"/>
      <c r="I16" s="200"/>
      <c r="J16" s="197"/>
      <c r="K16" s="203"/>
      <c r="L16" s="200"/>
      <c r="M16" s="191"/>
      <c r="N16" s="164"/>
      <c r="O16" s="173"/>
      <c r="P16" s="158"/>
      <c r="Q16" s="158"/>
      <c r="R16" s="158"/>
      <c r="S16" s="158"/>
      <c r="T16" s="158"/>
      <c r="U16" s="185"/>
      <c r="V16" s="185"/>
      <c r="W16" s="188"/>
      <c r="X16" s="191"/>
      <c r="Y16" s="191"/>
      <c r="Z16" s="161"/>
      <c r="AA16" s="161"/>
      <c r="AB16" s="161"/>
      <c r="AC16" s="161"/>
      <c r="AD16" s="161"/>
      <c r="AE16" s="176"/>
    </row>
    <row r="17" spans="1:31" s="46" customFormat="1" ht="60" customHeight="1" x14ac:dyDescent="0.25">
      <c r="A17" s="215"/>
      <c r="B17" s="197"/>
      <c r="C17" s="197"/>
      <c r="D17" s="250"/>
      <c r="E17" s="253"/>
      <c r="F17" s="250"/>
      <c r="G17" s="197"/>
      <c r="H17" s="197"/>
      <c r="I17" s="200"/>
      <c r="J17" s="197"/>
      <c r="K17" s="203"/>
      <c r="L17" s="200"/>
      <c r="M17" s="191"/>
      <c r="N17" s="164"/>
      <c r="O17" s="173"/>
      <c r="P17" s="158"/>
      <c r="Q17" s="158"/>
      <c r="R17" s="158"/>
      <c r="S17" s="158"/>
      <c r="T17" s="158"/>
      <c r="U17" s="185"/>
      <c r="V17" s="185"/>
      <c r="W17" s="188"/>
      <c r="X17" s="191"/>
      <c r="Y17" s="191"/>
      <c r="Z17" s="161"/>
      <c r="AA17" s="161"/>
      <c r="AB17" s="161"/>
      <c r="AC17" s="161"/>
      <c r="AD17" s="161"/>
      <c r="AE17" s="176"/>
    </row>
    <row r="18" spans="1:31" s="46" customFormat="1" ht="45" customHeight="1" thickBot="1" x14ac:dyDescent="0.3">
      <c r="A18" s="216"/>
      <c r="B18" s="206"/>
      <c r="C18" s="206"/>
      <c r="D18" s="251"/>
      <c r="E18" s="254"/>
      <c r="F18" s="251"/>
      <c r="G18" s="206"/>
      <c r="H18" s="206"/>
      <c r="I18" s="208"/>
      <c r="J18" s="206"/>
      <c r="K18" s="207"/>
      <c r="L18" s="208"/>
      <c r="M18" s="209"/>
      <c r="N18" s="165"/>
      <c r="O18" s="174"/>
      <c r="P18" s="159"/>
      <c r="Q18" s="159"/>
      <c r="R18" s="159"/>
      <c r="S18" s="159"/>
      <c r="T18" s="159"/>
      <c r="U18" s="211"/>
      <c r="V18" s="211"/>
      <c r="W18" s="213"/>
      <c r="X18" s="209"/>
      <c r="Y18" s="209"/>
      <c r="Z18" s="162"/>
      <c r="AA18" s="162"/>
      <c r="AB18" s="162"/>
      <c r="AC18" s="162"/>
      <c r="AD18" s="162"/>
      <c r="AE18" s="177"/>
    </row>
    <row r="19" spans="1:31" s="46" customFormat="1" ht="45" customHeight="1" x14ac:dyDescent="0.25">
      <c r="A19" s="230">
        <v>4</v>
      </c>
      <c r="B19" s="220" t="s">
        <v>130</v>
      </c>
      <c r="C19" s="220" t="s">
        <v>126</v>
      </c>
      <c r="D19" s="238" t="s">
        <v>155</v>
      </c>
      <c r="E19" s="240" t="s">
        <v>156</v>
      </c>
      <c r="F19" s="238" t="s">
        <v>157</v>
      </c>
      <c r="G19" s="220" t="s">
        <v>71</v>
      </c>
      <c r="H19" s="220" t="str">
        <f>+IF(G19="","",(LOOKUP($G19,Listas!$K$2:$K$6,Listas!$M$2:$M$6)))</f>
        <v>La actividad que conlleva el riesgo se ejecuta de 3 a 24 veces por año</v>
      </c>
      <c r="I19" s="222">
        <f>IF($G19="","",LOOKUP(G19,Listas!$K$2:$K$6,Listas!$Z$2:$Z$6))</f>
        <v>2</v>
      </c>
      <c r="J19" s="220" t="s">
        <v>154</v>
      </c>
      <c r="K19" s="221">
        <f>IF($J19="","",(LOOKUP($J19,Listas!$N$2:$N$6,Listas!$Z$2:$Z$6)))</f>
        <v>4</v>
      </c>
      <c r="L19" s="222">
        <f t="shared" ref="L19" si="9">IF($K19="","",$I19*$K19)</f>
        <v>8</v>
      </c>
      <c r="M19" s="190" t="str">
        <f>IF(I19&amp;K19="","",LOOKUP(I19&amp;K19,TabEvaluacion!$D$16:$D$40,TabEvaluacion!$C$16:$C$40))</f>
        <v>Alta</v>
      </c>
      <c r="N19" s="170" t="s">
        <v>224</v>
      </c>
      <c r="O19" s="172" t="s">
        <v>35</v>
      </c>
      <c r="P19" s="166">
        <v>25</v>
      </c>
      <c r="Q19" s="166">
        <v>15</v>
      </c>
      <c r="R19" s="166">
        <v>20</v>
      </c>
      <c r="S19" s="166">
        <v>10</v>
      </c>
      <c r="T19" s="166">
        <v>15</v>
      </c>
      <c r="U19" s="184">
        <f>(IFERROR(AVERAGEIF(P19:P23,"&gt;0"),0)+IFERROR(AVERAGEIF(Q19:Q23,"&gt;0"),0)+IFERROR(AVERAGEIF(R19:R23,"&gt;0"),0)+IFERROR(AVERAGEIF(S19:S23,"&gt;0"),0)+IFERROR(AVERAGEIF(T19:T23,"&gt;0"),0))/100</f>
        <v>0.8</v>
      </c>
      <c r="V19" s="184">
        <f t="shared" ref="V19" si="10">(1-U19)</f>
        <v>0.19999999999999996</v>
      </c>
      <c r="W19" s="187">
        <f t="shared" ref="W19" si="11">IF(V19=0,1,ROUNDUP((V19*L19),0))</f>
        <v>2</v>
      </c>
      <c r="X19" s="190" t="str">
        <f>IF(V19="","",LOOKUP(W19,TabEvaluacion!$E$16:$E$40,TabEvaluacion!$C$16:$C$40))</f>
        <v>Baja</v>
      </c>
      <c r="Y19" s="190" t="s">
        <v>117</v>
      </c>
      <c r="Z19" s="168"/>
      <c r="AA19" s="168"/>
      <c r="AB19" s="168"/>
      <c r="AC19" s="168"/>
      <c r="AD19" s="168"/>
      <c r="AE19" s="168"/>
    </row>
    <row r="20" spans="1:31" s="46" customFormat="1" ht="45" customHeight="1" x14ac:dyDescent="0.25">
      <c r="A20" s="215"/>
      <c r="B20" s="197"/>
      <c r="C20" s="197"/>
      <c r="D20" s="238"/>
      <c r="E20" s="240"/>
      <c r="F20" s="238"/>
      <c r="G20" s="197"/>
      <c r="H20" s="197"/>
      <c r="I20" s="200"/>
      <c r="J20" s="197"/>
      <c r="K20" s="203"/>
      <c r="L20" s="200"/>
      <c r="M20" s="191"/>
      <c r="N20" s="101" t="s">
        <v>225</v>
      </c>
      <c r="O20" s="45" t="s">
        <v>35</v>
      </c>
      <c r="P20" s="102">
        <v>15</v>
      </c>
      <c r="Q20" s="102">
        <v>15</v>
      </c>
      <c r="R20" s="102">
        <v>20</v>
      </c>
      <c r="S20" s="102">
        <v>10</v>
      </c>
      <c r="T20" s="102">
        <v>15</v>
      </c>
      <c r="U20" s="185"/>
      <c r="V20" s="185"/>
      <c r="W20" s="188"/>
      <c r="X20" s="191"/>
      <c r="Y20" s="191"/>
      <c r="Z20" s="100"/>
      <c r="AA20" s="100"/>
      <c r="AB20" s="100"/>
      <c r="AC20" s="100"/>
      <c r="AD20" s="100"/>
      <c r="AE20" s="100"/>
    </row>
    <row r="21" spans="1:31" s="46" customFormat="1" ht="45" customHeight="1" x14ac:dyDescent="0.25">
      <c r="A21" s="215"/>
      <c r="B21" s="197"/>
      <c r="C21" s="197"/>
      <c r="D21" s="238"/>
      <c r="E21" s="240"/>
      <c r="F21" s="238"/>
      <c r="G21" s="197"/>
      <c r="H21" s="197"/>
      <c r="I21" s="200"/>
      <c r="J21" s="197"/>
      <c r="K21" s="203"/>
      <c r="L21" s="200"/>
      <c r="M21" s="191"/>
      <c r="N21" s="101"/>
      <c r="O21" s="45"/>
      <c r="P21" s="102"/>
      <c r="Q21" s="102"/>
      <c r="R21" s="102"/>
      <c r="S21" s="102"/>
      <c r="T21" s="102"/>
      <c r="U21" s="185"/>
      <c r="V21" s="185"/>
      <c r="W21" s="188"/>
      <c r="X21" s="191"/>
      <c r="Y21" s="191"/>
      <c r="Z21" s="100"/>
      <c r="AA21" s="100"/>
      <c r="AB21" s="100"/>
      <c r="AC21" s="100"/>
      <c r="AD21" s="100"/>
      <c r="AE21" s="100"/>
    </row>
    <row r="22" spans="1:31" s="46" customFormat="1" ht="60" customHeight="1" x14ac:dyDescent="0.25">
      <c r="A22" s="215"/>
      <c r="B22" s="197"/>
      <c r="C22" s="197"/>
      <c r="D22" s="238"/>
      <c r="E22" s="240"/>
      <c r="F22" s="238"/>
      <c r="G22" s="197"/>
      <c r="H22" s="197"/>
      <c r="I22" s="200"/>
      <c r="J22" s="197"/>
      <c r="K22" s="203"/>
      <c r="L22" s="200"/>
      <c r="M22" s="191"/>
      <c r="N22" s="101"/>
      <c r="O22" s="45"/>
      <c r="P22" s="102"/>
      <c r="Q22" s="102"/>
      <c r="R22" s="102"/>
      <c r="S22" s="102"/>
      <c r="T22" s="102"/>
      <c r="U22" s="185"/>
      <c r="V22" s="185"/>
      <c r="W22" s="188"/>
      <c r="X22" s="191"/>
      <c r="Y22" s="191"/>
      <c r="Z22" s="100"/>
      <c r="AA22" s="100"/>
      <c r="AB22" s="100"/>
      <c r="AC22" s="100"/>
      <c r="AD22" s="100"/>
      <c r="AE22" s="100"/>
    </row>
    <row r="23" spans="1:31" s="46" customFormat="1" ht="45" customHeight="1" thickBot="1" x14ac:dyDescent="0.3">
      <c r="A23" s="237"/>
      <c r="B23" s="198"/>
      <c r="C23" s="198"/>
      <c r="D23" s="239"/>
      <c r="E23" s="241"/>
      <c r="F23" s="239"/>
      <c r="G23" s="198"/>
      <c r="H23" s="198"/>
      <c r="I23" s="201"/>
      <c r="J23" s="198"/>
      <c r="K23" s="204"/>
      <c r="L23" s="201"/>
      <c r="M23" s="192"/>
      <c r="N23" s="119"/>
      <c r="O23" s="120"/>
      <c r="P23" s="121"/>
      <c r="Q23" s="121"/>
      <c r="R23" s="121"/>
      <c r="S23" s="121"/>
      <c r="T23" s="121"/>
      <c r="U23" s="186"/>
      <c r="V23" s="186"/>
      <c r="W23" s="189"/>
      <c r="X23" s="192"/>
      <c r="Y23" s="192"/>
      <c r="Z23" s="122"/>
      <c r="AA23" s="122"/>
      <c r="AB23" s="122"/>
      <c r="AC23" s="122"/>
      <c r="AD23" s="122"/>
      <c r="AE23" s="122"/>
    </row>
    <row r="24" spans="1:31" s="46" customFormat="1" ht="45" customHeight="1" x14ac:dyDescent="0.25">
      <c r="A24" s="214">
        <v>5</v>
      </c>
      <c r="B24" s="196" t="s">
        <v>130</v>
      </c>
      <c r="C24" s="196" t="s">
        <v>37</v>
      </c>
      <c r="D24" s="217" t="s">
        <v>158</v>
      </c>
      <c r="E24" s="225" t="s">
        <v>159</v>
      </c>
      <c r="F24" s="217" t="s">
        <v>160</v>
      </c>
      <c r="G24" s="196" t="s">
        <v>71</v>
      </c>
      <c r="H24" s="196" t="str">
        <f>+IF(G24="","",(LOOKUP($G24,Listas!$K$2:$K$6,Listas!$M$2:$M$6)))</f>
        <v>La actividad que conlleva el riesgo se ejecuta de 3 a 24 veces por año</v>
      </c>
      <c r="I24" s="199">
        <f>IF($G24="","",LOOKUP(G24,Listas!$K$2:$K$6,Listas!$Z$2:$Z$6))</f>
        <v>2</v>
      </c>
      <c r="J24" s="196" t="s">
        <v>149</v>
      </c>
      <c r="K24" s="202">
        <f>IF($J24="","",(LOOKUP($J24,Listas!$N$2:$N$6,Listas!$Z$2:$Z$6)))</f>
        <v>5</v>
      </c>
      <c r="L24" s="199">
        <f t="shared" ref="L24" si="12">IF($K24="","",$I24*$K24)</f>
        <v>10</v>
      </c>
      <c r="M24" s="205" t="str">
        <f>IF(I24&amp;K24="","",LOOKUP(I24&amp;K24,TabEvaluacion!$D$16:$D$40,TabEvaluacion!$C$16:$C$40))</f>
        <v>Extrema</v>
      </c>
      <c r="N24" s="112" t="s">
        <v>226</v>
      </c>
      <c r="O24" s="99" t="s">
        <v>35</v>
      </c>
      <c r="P24" s="115">
        <v>25</v>
      </c>
      <c r="Q24" s="115">
        <v>15</v>
      </c>
      <c r="R24" s="115">
        <v>20</v>
      </c>
      <c r="S24" s="115">
        <v>10</v>
      </c>
      <c r="T24" s="115">
        <v>15</v>
      </c>
      <c r="U24" s="210">
        <f>(IFERROR(AVERAGEIF(P24:P28,"&gt;0"),0)+IFERROR(AVERAGEIF(Q24:Q28,"&gt;0"),0)+IFERROR(AVERAGEIF(R24:R28,"&gt;0"),0)+IFERROR(AVERAGEIF(S24:S28,"&gt;0"),0)+IFERROR(AVERAGEIF(T24:T28,"&gt;0"),0))/100</f>
        <v>0.85</v>
      </c>
      <c r="V24" s="210">
        <f t="shared" ref="V24" si="13">(1-U24)</f>
        <v>0.15000000000000002</v>
      </c>
      <c r="W24" s="212">
        <f t="shared" ref="W24" si="14">IF(V24=0,1,ROUNDUP((V24*L24),0))</f>
        <v>2</v>
      </c>
      <c r="X24" s="205" t="str">
        <f>IF(V24="","",LOOKUP(W24,TabEvaluacion!$E$16:$E$40,TabEvaluacion!$C$16:$C$40))</f>
        <v>Baja</v>
      </c>
      <c r="Y24" s="205" t="s">
        <v>117</v>
      </c>
      <c r="Z24" s="109"/>
      <c r="AA24" s="109"/>
      <c r="AB24" s="109"/>
      <c r="AC24" s="109"/>
      <c r="AD24" s="109"/>
      <c r="AE24" s="109"/>
    </row>
    <row r="25" spans="1:31" s="46" customFormat="1" ht="45" customHeight="1" x14ac:dyDescent="0.25">
      <c r="A25" s="215"/>
      <c r="B25" s="197"/>
      <c r="C25" s="197"/>
      <c r="D25" s="218"/>
      <c r="E25" s="226"/>
      <c r="F25" s="218"/>
      <c r="G25" s="197"/>
      <c r="H25" s="197"/>
      <c r="I25" s="200"/>
      <c r="J25" s="197"/>
      <c r="K25" s="203"/>
      <c r="L25" s="200"/>
      <c r="M25" s="191"/>
      <c r="N25" s="113"/>
      <c r="O25" s="45"/>
      <c r="P25" s="116"/>
      <c r="Q25" s="116"/>
      <c r="R25" s="116"/>
      <c r="S25" s="116"/>
      <c r="T25" s="116"/>
      <c r="U25" s="185"/>
      <c r="V25" s="185"/>
      <c r="W25" s="188"/>
      <c r="X25" s="191"/>
      <c r="Y25" s="191"/>
      <c r="Z25" s="110"/>
      <c r="AA25" s="110"/>
      <c r="AB25" s="110"/>
      <c r="AC25" s="110"/>
      <c r="AD25" s="110"/>
      <c r="AE25" s="110"/>
    </row>
    <row r="26" spans="1:31" s="46" customFormat="1" ht="45" customHeight="1" x14ac:dyDescent="0.25">
      <c r="A26" s="215"/>
      <c r="B26" s="197"/>
      <c r="C26" s="197"/>
      <c r="D26" s="218"/>
      <c r="E26" s="226"/>
      <c r="F26" s="218"/>
      <c r="G26" s="197"/>
      <c r="H26" s="197"/>
      <c r="I26" s="200"/>
      <c r="J26" s="197"/>
      <c r="K26" s="203"/>
      <c r="L26" s="200"/>
      <c r="M26" s="191"/>
      <c r="N26" s="113"/>
      <c r="O26" s="45"/>
      <c r="P26" s="116"/>
      <c r="Q26" s="116"/>
      <c r="R26" s="116"/>
      <c r="S26" s="116"/>
      <c r="T26" s="116"/>
      <c r="U26" s="185"/>
      <c r="V26" s="185"/>
      <c r="W26" s="188"/>
      <c r="X26" s="191"/>
      <c r="Y26" s="191"/>
      <c r="Z26" s="110"/>
      <c r="AA26" s="110"/>
      <c r="AB26" s="110"/>
      <c r="AC26" s="110"/>
      <c r="AD26" s="110"/>
      <c r="AE26" s="110"/>
    </row>
    <row r="27" spans="1:31" s="46" customFormat="1" ht="60" customHeight="1" x14ac:dyDescent="0.25">
      <c r="A27" s="215"/>
      <c r="B27" s="197"/>
      <c r="C27" s="197"/>
      <c r="D27" s="218"/>
      <c r="E27" s="226"/>
      <c r="F27" s="218"/>
      <c r="G27" s="197"/>
      <c r="H27" s="197"/>
      <c r="I27" s="200"/>
      <c r="J27" s="197"/>
      <c r="K27" s="203"/>
      <c r="L27" s="200"/>
      <c r="M27" s="191"/>
      <c r="N27" s="113"/>
      <c r="O27" s="45"/>
      <c r="P27" s="116"/>
      <c r="Q27" s="116"/>
      <c r="R27" s="116"/>
      <c r="S27" s="116"/>
      <c r="T27" s="116"/>
      <c r="U27" s="185"/>
      <c r="V27" s="185"/>
      <c r="W27" s="188"/>
      <c r="X27" s="191"/>
      <c r="Y27" s="191"/>
      <c r="Z27" s="110"/>
      <c r="AA27" s="110"/>
      <c r="AB27" s="110"/>
      <c r="AC27" s="110"/>
      <c r="AD27" s="110"/>
      <c r="AE27" s="110"/>
    </row>
    <row r="28" spans="1:31" s="46" customFormat="1" ht="45" customHeight="1" thickBot="1" x14ac:dyDescent="0.3">
      <c r="A28" s="216"/>
      <c r="B28" s="206"/>
      <c r="C28" s="206"/>
      <c r="D28" s="219"/>
      <c r="E28" s="227"/>
      <c r="F28" s="219"/>
      <c r="G28" s="206"/>
      <c r="H28" s="206"/>
      <c r="I28" s="208"/>
      <c r="J28" s="206"/>
      <c r="K28" s="207"/>
      <c r="L28" s="208"/>
      <c r="M28" s="209"/>
      <c r="N28" s="114"/>
      <c r="O28" s="86"/>
      <c r="P28" s="117"/>
      <c r="Q28" s="117"/>
      <c r="R28" s="117"/>
      <c r="S28" s="117"/>
      <c r="T28" s="117"/>
      <c r="U28" s="211"/>
      <c r="V28" s="211"/>
      <c r="W28" s="213"/>
      <c r="X28" s="209"/>
      <c r="Y28" s="209"/>
      <c r="Z28" s="111"/>
      <c r="AA28" s="111"/>
      <c r="AB28" s="111"/>
      <c r="AC28" s="111"/>
      <c r="AD28" s="111"/>
      <c r="AE28" s="111"/>
    </row>
    <row r="29" spans="1:31" s="46" customFormat="1" ht="45" customHeight="1" x14ac:dyDescent="0.25">
      <c r="A29" s="230">
        <v>6</v>
      </c>
      <c r="B29" s="220" t="s">
        <v>130</v>
      </c>
      <c r="C29" s="220" t="s">
        <v>126</v>
      </c>
      <c r="D29" s="223" t="s">
        <v>162</v>
      </c>
      <c r="E29" s="228" t="s">
        <v>163</v>
      </c>
      <c r="F29" s="223" t="s">
        <v>164</v>
      </c>
      <c r="G29" s="220" t="s">
        <v>71</v>
      </c>
      <c r="H29" s="220" t="str">
        <f>+IF(G29="","",(LOOKUP($G29,Listas!$K$2:$K$6,Listas!$M$2:$M$6)))</f>
        <v>La actividad que conlleva el riesgo se ejecuta de 3 a 24 veces por año</v>
      </c>
      <c r="I29" s="222">
        <f>IF($G29="","",LOOKUP(G29,Listas!$K$2:$K$6,Listas!$Z$2:$Z$6))</f>
        <v>2</v>
      </c>
      <c r="J29" s="220" t="s">
        <v>154</v>
      </c>
      <c r="K29" s="221">
        <f>IF($J29="","",(LOOKUP($J29,Listas!$N$2:$N$6,Listas!$Z$2:$Z$6)))</f>
        <v>4</v>
      </c>
      <c r="L29" s="222">
        <f t="shared" ref="L29" si="15">IF($K29="","",$I29*$K29)</f>
        <v>8</v>
      </c>
      <c r="M29" s="190" t="str">
        <f>IF(I29&amp;K29="","",LOOKUP(I29&amp;K29,TabEvaluacion!$D$16:$D$40,TabEvaluacion!$C$16:$C$40))</f>
        <v>Alta</v>
      </c>
      <c r="N29" s="123" t="s">
        <v>227</v>
      </c>
      <c r="O29" s="124" t="s">
        <v>35</v>
      </c>
      <c r="P29" s="125">
        <v>25</v>
      </c>
      <c r="Q29" s="125">
        <v>15</v>
      </c>
      <c r="R29" s="125">
        <v>20</v>
      </c>
      <c r="S29" s="125">
        <v>10</v>
      </c>
      <c r="T29" s="125">
        <v>15</v>
      </c>
      <c r="U29" s="184">
        <f>(IFERROR(AVERAGEIF(P29:P33,"&gt;0"),0)+IFERROR(AVERAGEIF(Q29:Q33,"&gt;0"),0)+IFERROR(AVERAGEIF(R29:R33,"&gt;0"),0)+IFERROR(AVERAGEIF(S29:S33,"&gt;0"),0)+IFERROR(AVERAGEIF(T29:T33,"&gt;0"),0))/100</f>
        <v>0.8</v>
      </c>
      <c r="V29" s="184">
        <f t="shared" ref="V29" si="16">(1-U29)</f>
        <v>0.19999999999999996</v>
      </c>
      <c r="W29" s="187">
        <f t="shared" ref="W29" si="17">IF(V29=0,1,ROUNDUP((V29*L29),0))</f>
        <v>2</v>
      </c>
      <c r="X29" s="190" t="str">
        <f>IF(V29="","",LOOKUP(W29,TabEvaluacion!$E$16:$E$40,TabEvaluacion!$C$16:$C$40))</f>
        <v>Baja</v>
      </c>
      <c r="Y29" s="190" t="s">
        <v>36</v>
      </c>
      <c r="Z29" s="126"/>
      <c r="AA29" s="126"/>
      <c r="AB29" s="126"/>
      <c r="AC29" s="126"/>
      <c r="AD29" s="126"/>
      <c r="AE29" s="126"/>
    </row>
    <row r="30" spans="1:31" s="46" customFormat="1" ht="45" customHeight="1" x14ac:dyDescent="0.25">
      <c r="A30" s="215"/>
      <c r="B30" s="197"/>
      <c r="C30" s="197"/>
      <c r="D30" s="218"/>
      <c r="E30" s="226"/>
      <c r="F30" s="218"/>
      <c r="G30" s="197"/>
      <c r="H30" s="197"/>
      <c r="I30" s="200"/>
      <c r="J30" s="197"/>
      <c r="K30" s="203"/>
      <c r="L30" s="200"/>
      <c r="M30" s="191"/>
      <c r="N30" s="101" t="s">
        <v>228</v>
      </c>
      <c r="O30" s="45" t="s">
        <v>35</v>
      </c>
      <c r="P30" s="102">
        <v>15</v>
      </c>
      <c r="Q30" s="102">
        <v>15</v>
      </c>
      <c r="R30" s="102">
        <v>20</v>
      </c>
      <c r="S30" s="102">
        <v>10</v>
      </c>
      <c r="T30" s="102">
        <v>15</v>
      </c>
      <c r="U30" s="185"/>
      <c r="V30" s="185"/>
      <c r="W30" s="188"/>
      <c r="X30" s="191"/>
      <c r="Y30" s="191"/>
      <c r="Z30" s="100"/>
      <c r="AA30" s="100"/>
      <c r="AB30" s="100"/>
      <c r="AC30" s="100"/>
      <c r="AD30" s="100"/>
      <c r="AE30" s="100"/>
    </row>
    <row r="31" spans="1:31" s="46" customFormat="1" ht="45" customHeight="1" x14ac:dyDescent="0.25">
      <c r="A31" s="215"/>
      <c r="B31" s="197"/>
      <c r="C31" s="197"/>
      <c r="D31" s="218"/>
      <c r="E31" s="226"/>
      <c r="F31" s="218"/>
      <c r="G31" s="197"/>
      <c r="H31" s="197"/>
      <c r="I31" s="200"/>
      <c r="J31" s="197"/>
      <c r="K31" s="203"/>
      <c r="L31" s="200"/>
      <c r="M31" s="191"/>
      <c r="N31" s="101"/>
      <c r="O31" s="45"/>
      <c r="P31" s="102"/>
      <c r="Q31" s="102"/>
      <c r="R31" s="102"/>
      <c r="S31" s="102"/>
      <c r="T31" s="102"/>
      <c r="U31" s="185"/>
      <c r="V31" s="185"/>
      <c r="W31" s="188"/>
      <c r="X31" s="191"/>
      <c r="Y31" s="191"/>
      <c r="Z31" s="100"/>
      <c r="AA31" s="100"/>
      <c r="AB31" s="100"/>
      <c r="AC31" s="100"/>
      <c r="AD31" s="100"/>
      <c r="AE31" s="100"/>
    </row>
    <row r="32" spans="1:31" s="46" customFormat="1" ht="60" customHeight="1" x14ac:dyDescent="0.25">
      <c r="A32" s="215"/>
      <c r="B32" s="197"/>
      <c r="C32" s="197"/>
      <c r="D32" s="218"/>
      <c r="E32" s="226"/>
      <c r="F32" s="218"/>
      <c r="G32" s="197"/>
      <c r="H32" s="197"/>
      <c r="I32" s="200"/>
      <c r="J32" s="197"/>
      <c r="K32" s="203"/>
      <c r="L32" s="200"/>
      <c r="M32" s="191"/>
      <c r="N32" s="101"/>
      <c r="O32" s="45"/>
      <c r="P32" s="102"/>
      <c r="Q32" s="102"/>
      <c r="R32" s="102"/>
      <c r="S32" s="102"/>
      <c r="T32" s="102"/>
      <c r="U32" s="185"/>
      <c r="V32" s="185"/>
      <c r="W32" s="188"/>
      <c r="X32" s="191"/>
      <c r="Y32" s="191"/>
      <c r="Z32" s="100"/>
      <c r="AA32" s="100"/>
      <c r="AB32" s="100"/>
      <c r="AC32" s="100"/>
      <c r="AD32" s="100"/>
      <c r="AE32" s="100"/>
    </row>
    <row r="33" spans="1:31" s="46" customFormat="1" ht="45" customHeight="1" thickBot="1" x14ac:dyDescent="0.3">
      <c r="A33" s="237"/>
      <c r="B33" s="198"/>
      <c r="C33" s="198"/>
      <c r="D33" s="224"/>
      <c r="E33" s="229"/>
      <c r="F33" s="224"/>
      <c r="G33" s="198"/>
      <c r="H33" s="198"/>
      <c r="I33" s="201"/>
      <c r="J33" s="198"/>
      <c r="K33" s="204"/>
      <c r="L33" s="201"/>
      <c r="M33" s="192"/>
      <c r="N33" s="119"/>
      <c r="O33" s="120"/>
      <c r="P33" s="121"/>
      <c r="Q33" s="121"/>
      <c r="R33" s="121"/>
      <c r="S33" s="121"/>
      <c r="T33" s="121"/>
      <c r="U33" s="186"/>
      <c r="V33" s="186"/>
      <c r="W33" s="189"/>
      <c r="X33" s="192"/>
      <c r="Y33" s="192"/>
      <c r="Z33" s="122"/>
      <c r="AA33" s="122"/>
      <c r="AB33" s="122"/>
      <c r="AC33" s="122"/>
      <c r="AD33" s="122"/>
      <c r="AE33" s="122"/>
    </row>
    <row r="34" spans="1:31" s="46" customFormat="1" ht="45" customHeight="1" x14ac:dyDescent="0.25">
      <c r="A34" s="214">
        <v>7</v>
      </c>
      <c r="B34" s="196" t="s">
        <v>130</v>
      </c>
      <c r="C34" s="196" t="s">
        <v>126</v>
      </c>
      <c r="D34" s="217" t="s">
        <v>165</v>
      </c>
      <c r="E34" s="225" t="s">
        <v>166</v>
      </c>
      <c r="F34" s="217" t="s">
        <v>167</v>
      </c>
      <c r="G34" s="196" t="s">
        <v>161</v>
      </c>
      <c r="H34" s="196" t="str">
        <f>+IF(G34="","",(LOOKUP($G34,Listas!$K$2:$K$6,Listas!$M$2:$M$6)))</f>
        <v>La actividad que conlleva el riesgo se ejecuta como máximos 2 veces por año</v>
      </c>
      <c r="I34" s="199">
        <f>IF($G34="","",LOOKUP(G34,Listas!$K$2:$K$6,Listas!$Z$2:$Z$6))</f>
        <v>1</v>
      </c>
      <c r="J34" s="196" t="s">
        <v>168</v>
      </c>
      <c r="K34" s="202">
        <f>IF($J34="","",(LOOKUP($J34,Listas!$N$2:$N$6,Listas!$Z$2:$Z$6)))</f>
        <v>3</v>
      </c>
      <c r="L34" s="199">
        <f t="shared" ref="L34" si="18">IF($K34="","",$I34*$K34)</f>
        <v>3</v>
      </c>
      <c r="M34" s="205" t="str">
        <f>IF(I34&amp;K34="","",LOOKUP(I34&amp;K34,TabEvaluacion!$D$16:$D$40,TabEvaluacion!$C$16:$C$40))</f>
        <v>Moderada</v>
      </c>
      <c r="N34" s="112" t="s">
        <v>229</v>
      </c>
      <c r="O34" s="99" t="s">
        <v>35</v>
      </c>
      <c r="P34" s="115">
        <v>25</v>
      </c>
      <c r="Q34" s="115">
        <v>15</v>
      </c>
      <c r="R34" s="115">
        <v>20</v>
      </c>
      <c r="S34" s="115">
        <v>10</v>
      </c>
      <c r="T34" s="115">
        <v>15</v>
      </c>
      <c r="U34" s="210">
        <f>(IFERROR(AVERAGEIF(P34:P38,"&gt;0"),0)+IFERROR(AVERAGEIF(Q34:Q38,"&gt;0"),0)+IFERROR(AVERAGEIF(R34:R38,"&gt;0"),0)+IFERROR(AVERAGEIF(S34:S38,"&gt;0"),0)+IFERROR(AVERAGEIF(T34:T38,"&gt;0"),0))/100</f>
        <v>0.76666666666666672</v>
      </c>
      <c r="V34" s="210">
        <f t="shared" ref="V34" si="19">(1-U34)</f>
        <v>0.23333333333333328</v>
      </c>
      <c r="W34" s="212">
        <f t="shared" ref="W34" si="20">IF(V34=0,1,ROUNDUP((V34*L34),0))</f>
        <v>1</v>
      </c>
      <c r="X34" s="205" t="str">
        <f>IF(V34="","",LOOKUP(W34,TabEvaluacion!$E$16:$E$40,TabEvaluacion!$C$16:$C$40))</f>
        <v>Baja</v>
      </c>
      <c r="Y34" s="205" t="s">
        <v>36</v>
      </c>
      <c r="Z34" s="109"/>
      <c r="AA34" s="109"/>
      <c r="AB34" s="109"/>
      <c r="AC34" s="109"/>
      <c r="AD34" s="109"/>
      <c r="AE34" s="109"/>
    </row>
    <row r="35" spans="1:31" s="46" customFormat="1" ht="45" customHeight="1" x14ac:dyDescent="0.25">
      <c r="A35" s="215"/>
      <c r="B35" s="197"/>
      <c r="C35" s="197"/>
      <c r="D35" s="218"/>
      <c r="E35" s="226"/>
      <c r="F35" s="218"/>
      <c r="G35" s="197"/>
      <c r="H35" s="197"/>
      <c r="I35" s="200"/>
      <c r="J35" s="197"/>
      <c r="K35" s="203"/>
      <c r="L35" s="200"/>
      <c r="M35" s="191"/>
      <c r="N35" s="113" t="s">
        <v>230</v>
      </c>
      <c r="O35" s="45" t="s">
        <v>35</v>
      </c>
      <c r="P35" s="116">
        <v>15</v>
      </c>
      <c r="Q35" s="116">
        <v>15</v>
      </c>
      <c r="R35" s="116">
        <v>20</v>
      </c>
      <c r="S35" s="116">
        <v>10</v>
      </c>
      <c r="T35" s="116">
        <v>15</v>
      </c>
      <c r="U35" s="185"/>
      <c r="V35" s="185"/>
      <c r="W35" s="188"/>
      <c r="X35" s="191"/>
      <c r="Y35" s="191"/>
      <c r="Z35" s="110"/>
      <c r="AA35" s="110"/>
      <c r="AB35" s="110"/>
      <c r="AC35" s="110"/>
      <c r="AD35" s="110"/>
      <c r="AE35" s="110"/>
    </row>
    <row r="36" spans="1:31" s="46" customFormat="1" ht="45" customHeight="1" x14ac:dyDescent="0.25">
      <c r="A36" s="215"/>
      <c r="B36" s="197"/>
      <c r="C36" s="197"/>
      <c r="D36" s="218"/>
      <c r="E36" s="226"/>
      <c r="F36" s="218"/>
      <c r="G36" s="197"/>
      <c r="H36" s="197"/>
      <c r="I36" s="200"/>
      <c r="J36" s="197"/>
      <c r="K36" s="203"/>
      <c r="L36" s="200"/>
      <c r="M36" s="191"/>
      <c r="N36" s="113" t="s">
        <v>231</v>
      </c>
      <c r="O36" s="45" t="s">
        <v>35</v>
      </c>
      <c r="P36" s="116">
        <v>10</v>
      </c>
      <c r="Q36" s="116">
        <v>15</v>
      </c>
      <c r="R36" s="116">
        <v>20</v>
      </c>
      <c r="S36" s="116">
        <v>10</v>
      </c>
      <c r="T36" s="116">
        <v>15</v>
      </c>
      <c r="U36" s="185"/>
      <c r="V36" s="185"/>
      <c r="W36" s="188"/>
      <c r="X36" s="191"/>
      <c r="Y36" s="191"/>
      <c r="Z36" s="110"/>
      <c r="AA36" s="110"/>
      <c r="AB36" s="110"/>
      <c r="AC36" s="110"/>
      <c r="AD36" s="110"/>
      <c r="AE36" s="110"/>
    </row>
    <row r="37" spans="1:31" s="46" customFormat="1" ht="60" customHeight="1" x14ac:dyDescent="0.25">
      <c r="A37" s="215"/>
      <c r="B37" s="197"/>
      <c r="C37" s="197"/>
      <c r="D37" s="218"/>
      <c r="E37" s="226"/>
      <c r="F37" s="218"/>
      <c r="G37" s="197"/>
      <c r="H37" s="197"/>
      <c r="I37" s="200"/>
      <c r="J37" s="197"/>
      <c r="K37" s="203"/>
      <c r="L37" s="200"/>
      <c r="M37" s="191"/>
      <c r="N37" s="113"/>
      <c r="O37" s="45"/>
      <c r="P37" s="116"/>
      <c r="Q37" s="116"/>
      <c r="R37" s="116"/>
      <c r="S37" s="116"/>
      <c r="T37" s="116"/>
      <c r="U37" s="185"/>
      <c r="V37" s="185"/>
      <c r="W37" s="188"/>
      <c r="X37" s="191"/>
      <c r="Y37" s="191"/>
      <c r="Z37" s="110"/>
      <c r="AA37" s="110"/>
      <c r="AB37" s="110"/>
      <c r="AC37" s="110"/>
      <c r="AD37" s="110"/>
      <c r="AE37" s="110"/>
    </row>
    <row r="38" spans="1:31" s="46" customFormat="1" ht="45" customHeight="1" thickBot="1" x14ac:dyDescent="0.3">
      <c r="A38" s="216"/>
      <c r="B38" s="206"/>
      <c r="C38" s="206"/>
      <c r="D38" s="219"/>
      <c r="E38" s="227"/>
      <c r="F38" s="219"/>
      <c r="G38" s="206"/>
      <c r="H38" s="206"/>
      <c r="I38" s="208"/>
      <c r="J38" s="206"/>
      <c r="K38" s="207"/>
      <c r="L38" s="208"/>
      <c r="M38" s="209"/>
      <c r="N38" s="114"/>
      <c r="O38" s="86"/>
      <c r="P38" s="117"/>
      <c r="Q38" s="117"/>
      <c r="R38" s="117"/>
      <c r="S38" s="117"/>
      <c r="T38" s="117"/>
      <c r="U38" s="211"/>
      <c r="V38" s="211"/>
      <c r="W38" s="213"/>
      <c r="X38" s="209"/>
      <c r="Y38" s="209"/>
      <c r="Z38" s="111"/>
      <c r="AA38" s="111"/>
      <c r="AB38" s="111"/>
      <c r="AC38" s="111"/>
      <c r="AD38" s="111"/>
      <c r="AE38" s="111"/>
    </row>
    <row r="39" spans="1:31" s="46" customFormat="1" ht="45" customHeight="1" x14ac:dyDescent="0.25">
      <c r="A39" s="214">
        <v>8</v>
      </c>
      <c r="B39" s="196" t="s">
        <v>131</v>
      </c>
      <c r="C39" s="196" t="s">
        <v>126</v>
      </c>
      <c r="D39" s="217" t="s">
        <v>169</v>
      </c>
      <c r="E39" s="225" t="s">
        <v>170</v>
      </c>
      <c r="F39" s="217" t="s">
        <v>171</v>
      </c>
      <c r="G39" s="196" t="s">
        <v>34</v>
      </c>
      <c r="H39" s="196" t="str">
        <f>+IF(G39="","",(LOOKUP($G39,Listas!$K$2:$K$6,Listas!$M$2:$M$6)))</f>
        <v>La actividad que conlleva el riesgo se ejecuta de 24 a 500 veces por año</v>
      </c>
      <c r="I39" s="199">
        <f>IF($G39="","",LOOKUP(G39,Listas!$K$2:$K$6,Listas!$Z$2:$Z$6))</f>
        <v>3</v>
      </c>
      <c r="J39" s="196" t="s">
        <v>154</v>
      </c>
      <c r="K39" s="202">
        <f>IF($J39="","",(LOOKUP($J39,Listas!$N$2:$N$6,Listas!$Z$2:$Z$6)))</f>
        <v>4</v>
      </c>
      <c r="L39" s="199">
        <f t="shared" ref="L39" si="21">IF($K39="","",$I39*$K39)</f>
        <v>12</v>
      </c>
      <c r="M39" s="205" t="str">
        <f>IF(I39&amp;K39="","",LOOKUP(I39&amp;K39,TabEvaluacion!$D$16:$D$40,TabEvaluacion!$C$16:$C$40))</f>
        <v>Alta</v>
      </c>
      <c r="N39" s="181" t="s">
        <v>232</v>
      </c>
      <c r="O39" s="99" t="s">
        <v>35</v>
      </c>
      <c r="P39" s="115">
        <v>15</v>
      </c>
      <c r="Q39" s="115">
        <v>15</v>
      </c>
      <c r="R39" s="115">
        <v>0</v>
      </c>
      <c r="S39" s="115">
        <v>10</v>
      </c>
      <c r="T39" s="115">
        <v>0</v>
      </c>
      <c r="U39" s="210">
        <f>(IFERROR(AVERAGEIF(P39:P43,"&gt;0"),0)+IFERROR(AVERAGEIF(Q39:Q43,"&gt;0"),0)+IFERROR(AVERAGEIF(R39:R43,"&gt;0"),0)+IFERROR(AVERAGEIF(S39:S43,"&gt;0"),0)+IFERROR(AVERAGEIF(T39:T43,"&gt;0"),0))/100</f>
        <v>0.4</v>
      </c>
      <c r="V39" s="210">
        <f t="shared" ref="V39" si="22">(1-U39)</f>
        <v>0.6</v>
      </c>
      <c r="W39" s="212">
        <f t="shared" ref="W39" si="23">IF(V39=0,1,ROUNDUP((V39*L39),0))</f>
        <v>8</v>
      </c>
      <c r="X39" s="205" t="str">
        <f>IF(V39="","",LOOKUP(W39,TabEvaluacion!$E$16:$E$40,TabEvaluacion!$C$16:$C$40))</f>
        <v>Alta</v>
      </c>
      <c r="Y39" s="205" t="s">
        <v>36</v>
      </c>
      <c r="Z39" s="109"/>
      <c r="AA39" s="109"/>
      <c r="AB39" s="109"/>
      <c r="AC39" s="109"/>
      <c r="AD39" s="109"/>
      <c r="AE39" s="109"/>
    </row>
    <row r="40" spans="1:31" s="46" customFormat="1" ht="45" customHeight="1" x14ac:dyDescent="0.25">
      <c r="A40" s="215"/>
      <c r="B40" s="197"/>
      <c r="C40" s="197"/>
      <c r="D40" s="218"/>
      <c r="E40" s="226"/>
      <c r="F40" s="218"/>
      <c r="G40" s="197"/>
      <c r="H40" s="197"/>
      <c r="I40" s="200"/>
      <c r="J40" s="197"/>
      <c r="K40" s="203"/>
      <c r="L40" s="200"/>
      <c r="M40" s="191"/>
      <c r="N40" s="113"/>
      <c r="O40" s="45"/>
      <c r="P40" s="116"/>
      <c r="Q40" s="116"/>
      <c r="R40" s="116"/>
      <c r="S40" s="116"/>
      <c r="T40" s="116"/>
      <c r="U40" s="185"/>
      <c r="V40" s="185"/>
      <c r="W40" s="188"/>
      <c r="X40" s="191"/>
      <c r="Y40" s="191"/>
      <c r="Z40" s="110"/>
      <c r="AA40" s="110"/>
      <c r="AB40" s="110"/>
      <c r="AC40" s="110"/>
      <c r="AD40" s="110"/>
      <c r="AE40" s="110"/>
    </row>
    <row r="41" spans="1:31" s="46" customFormat="1" ht="45" customHeight="1" x14ac:dyDescent="0.25">
      <c r="A41" s="215"/>
      <c r="B41" s="197"/>
      <c r="C41" s="197"/>
      <c r="D41" s="218"/>
      <c r="E41" s="226"/>
      <c r="F41" s="218"/>
      <c r="G41" s="197"/>
      <c r="H41" s="197"/>
      <c r="I41" s="200"/>
      <c r="J41" s="197"/>
      <c r="K41" s="203"/>
      <c r="L41" s="200"/>
      <c r="M41" s="191"/>
      <c r="N41" s="113"/>
      <c r="O41" s="45"/>
      <c r="P41" s="116"/>
      <c r="Q41" s="116"/>
      <c r="R41" s="116"/>
      <c r="S41" s="116"/>
      <c r="T41" s="116"/>
      <c r="U41" s="185"/>
      <c r="V41" s="185"/>
      <c r="W41" s="188"/>
      <c r="X41" s="191"/>
      <c r="Y41" s="191"/>
      <c r="Z41" s="110"/>
      <c r="AA41" s="110"/>
      <c r="AB41" s="110"/>
      <c r="AC41" s="110"/>
      <c r="AD41" s="110"/>
      <c r="AE41" s="110"/>
    </row>
    <row r="42" spans="1:31" s="46" customFormat="1" ht="60" customHeight="1" x14ac:dyDescent="0.25">
      <c r="A42" s="215"/>
      <c r="B42" s="197"/>
      <c r="C42" s="197"/>
      <c r="D42" s="218"/>
      <c r="E42" s="226"/>
      <c r="F42" s="218"/>
      <c r="G42" s="197"/>
      <c r="H42" s="197"/>
      <c r="I42" s="200"/>
      <c r="J42" s="197"/>
      <c r="K42" s="203"/>
      <c r="L42" s="200"/>
      <c r="M42" s="191"/>
      <c r="N42" s="113"/>
      <c r="O42" s="45"/>
      <c r="P42" s="116"/>
      <c r="Q42" s="116"/>
      <c r="R42" s="116"/>
      <c r="S42" s="116"/>
      <c r="T42" s="116"/>
      <c r="U42" s="185"/>
      <c r="V42" s="185"/>
      <c r="W42" s="188"/>
      <c r="X42" s="191"/>
      <c r="Y42" s="191"/>
      <c r="Z42" s="110"/>
      <c r="AA42" s="110"/>
      <c r="AB42" s="110"/>
      <c r="AC42" s="110"/>
      <c r="AD42" s="110"/>
      <c r="AE42" s="110"/>
    </row>
    <row r="43" spans="1:31" s="46" customFormat="1" ht="45" customHeight="1" thickBot="1" x14ac:dyDescent="0.3">
      <c r="A43" s="216"/>
      <c r="B43" s="206"/>
      <c r="C43" s="206"/>
      <c r="D43" s="219"/>
      <c r="E43" s="227"/>
      <c r="F43" s="219"/>
      <c r="G43" s="206"/>
      <c r="H43" s="206"/>
      <c r="I43" s="208"/>
      <c r="J43" s="206"/>
      <c r="K43" s="207"/>
      <c r="L43" s="208"/>
      <c r="M43" s="209"/>
      <c r="N43" s="114"/>
      <c r="O43" s="86"/>
      <c r="P43" s="117"/>
      <c r="Q43" s="117"/>
      <c r="R43" s="117"/>
      <c r="S43" s="117"/>
      <c r="T43" s="117"/>
      <c r="U43" s="211"/>
      <c r="V43" s="211"/>
      <c r="W43" s="213"/>
      <c r="X43" s="209"/>
      <c r="Y43" s="209"/>
      <c r="Z43" s="111"/>
      <c r="AA43" s="111"/>
      <c r="AB43" s="111"/>
      <c r="AC43" s="111"/>
      <c r="AD43" s="111"/>
      <c r="AE43" s="111"/>
    </row>
    <row r="44" spans="1:31" s="46" customFormat="1" ht="45" customHeight="1" x14ac:dyDescent="0.25">
      <c r="A44" s="230">
        <v>9</v>
      </c>
      <c r="B44" s="220" t="s">
        <v>132</v>
      </c>
      <c r="C44" s="220" t="s">
        <v>37</v>
      </c>
      <c r="D44" s="223" t="s">
        <v>172</v>
      </c>
      <c r="E44" s="228" t="s">
        <v>173</v>
      </c>
      <c r="F44" s="223" t="s">
        <v>174</v>
      </c>
      <c r="G44" s="220" t="s">
        <v>71</v>
      </c>
      <c r="H44" s="220" t="str">
        <f>+IF(G44="","",(LOOKUP($G44,Listas!$K$2:$K$6,Listas!$M$2:$M$6)))</f>
        <v>La actividad que conlleva el riesgo se ejecuta de 3 a 24 veces por año</v>
      </c>
      <c r="I44" s="222">
        <f>IF($G44="","",LOOKUP(G44,Listas!$K$2:$K$6,Listas!$Z$2:$Z$6))</f>
        <v>2</v>
      </c>
      <c r="J44" s="220" t="s">
        <v>149</v>
      </c>
      <c r="K44" s="221">
        <f>IF($J44="","",(LOOKUP($J44,Listas!$N$2:$N$6,Listas!$Z$2:$Z$6)))</f>
        <v>5</v>
      </c>
      <c r="L44" s="222">
        <f t="shared" ref="L44" si="24">IF($K44="","",$I44*$K44)</f>
        <v>10</v>
      </c>
      <c r="M44" s="190" t="str">
        <f>IF(I44&amp;K44="","",LOOKUP(I44&amp;K44,TabEvaluacion!$D$16:$D$40,TabEvaluacion!$C$16:$C$40))</f>
        <v>Extrema</v>
      </c>
      <c r="N44" s="123" t="s">
        <v>233</v>
      </c>
      <c r="O44" s="124" t="s">
        <v>35</v>
      </c>
      <c r="P44" s="125">
        <v>15</v>
      </c>
      <c r="Q44" s="125">
        <v>15</v>
      </c>
      <c r="R44" s="125">
        <v>20</v>
      </c>
      <c r="S44" s="125">
        <v>10</v>
      </c>
      <c r="T44" s="125">
        <v>15</v>
      </c>
      <c r="U44" s="184">
        <f>(IFERROR(AVERAGEIF(P44:P48,"&gt;0"),0)+IFERROR(AVERAGEIF(Q44:Q48,"&gt;0"),0)+IFERROR(AVERAGEIF(R44:R48,"&gt;0"),0)+IFERROR(AVERAGEIF(S44:S48,"&gt;0"),0)+IFERROR(AVERAGEIF(T44:T48,"&gt;0"),0))/100</f>
        <v>0.75</v>
      </c>
      <c r="V44" s="184">
        <f t="shared" ref="V44" si="25">(1-U44)</f>
        <v>0.25</v>
      </c>
      <c r="W44" s="187">
        <f t="shared" ref="W44" si="26">IF(V44=0,1,ROUNDUP((V44*L44),0))</f>
        <v>3</v>
      </c>
      <c r="X44" s="190" t="str">
        <f>IF(V44="","",LOOKUP(W44,TabEvaluacion!$E$16:$E$40,TabEvaluacion!$C$16:$C$40))</f>
        <v>Baja</v>
      </c>
      <c r="Y44" s="190" t="s">
        <v>38</v>
      </c>
      <c r="Z44" s="126"/>
      <c r="AA44" s="126"/>
      <c r="AB44" s="126"/>
      <c r="AC44" s="126"/>
      <c r="AD44" s="126"/>
      <c r="AE44" s="126"/>
    </row>
    <row r="45" spans="1:31" s="46" customFormat="1" ht="45" customHeight="1" x14ac:dyDescent="0.25">
      <c r="A45" s="215"/>
      <c r="B45" s="197"/>
      <c r="C45" s="197"/>
      <c r="D45" s="218"/>
      <c r="E45" s="226"/>
      <c r="F45" s="218"/>
      <c r="G45" s="197"/>
      <c r="H45" s="197"/>
      <c r="I45" s="200"/>
      <c r="J45" s="197"/>
      <c r="K45" s="203"/>
      <c r="L45" s="200"/>
      <c r="M45" s="191"/>
      <c r="N45" s="101"/>
      <c r="O45" s="45"/>
      <c r="P45" s="102"/>
      <c r="Q45" s="102"/>
      <c r="R45" s="102"/>
      <c r="S45" s="102"/>
      <c r="T45" s="102"/>
      <c r="U45" s="185"/>
      <c r="V45" s="185"/>
      <c r="W45" s="188"/>
      <c r="X45" s="191"/>
      <c r="Y45" s="191"/>
      <c r="Z45" s="100"/>
      <c r="AA45" s="100"/>
      <c r="AB45" s="100"/>
      <c r="AC45" s="100"/>
      <c r="AD45" s="100"/>
      <c r="AE45" s="100"/>
    </row>
    <row r="46" spans="1:31" s="46" customFormat="1" ht="45" customHeight="1" x14ac:dyDescent="0.25">
      <c r="A46" s="215"/>
      <c r="B46" s="197"/>
      <c r="C46" s="197"/>
      <c r="D46" s="218"/>
      <c r="E46" s="226"/>
      <c r="F46" s="218"/>
      <c r="G46" s="197"/>
      <c r="H46" s="197"/>
      <c r="I46" s="200"/>
      <c r="J46" s="197"/>
      <c r="K46" s="203"/>
      <c r="L46" s="200"/>
      <c r="M46" s="191"/>
      <c r="N46" s="101"/>
      <c r="O46" s="45"/>
      <c r="P46" s="102"/>
      <c r="Q46" s="102"/>
      <c r="R46" s="102"/>
      <c r="S46" s="102"/>
      <c r="T46" s="102"/>
      <c r="U46" s="185"/>
      <c r="V46" s="185"/>
      <c r="W46" s="188"/>
      <c r="X46" s="191"/>
      <c r="Y46" s="191"/>
      <c r="Z46" s="100"/>
      <c r="AA46" s="100"/>
      <c r="AB46" s="100"/>
      <c r="AC46" s="100"/>
      <c r="AD46" s="100"/>
      <c r="AE46" s="100"/>
    </row>
    <row r="47" spans="1:31" s="46" customFormat="1" ht="60" customHeight="1" x14ac:dyDescent="0.25">
      <c r="A47" s="215"/>
      <c r="B47" s="197"/>
      <c r="C47" s="197"/>
      <c r="D47" s="218"/>
      <c r="E47" s="226"/>
      <c r="F47" s="218"/>
      <c r="G47" s="197"/>
      <c r="H47" s="197"/>
      <c r="I47" s="200"/>
      <c r="J47" s="197"/>
      <c r="K47" s="203"/>
      <c r="L47" s="200"/>
      <c r="M47" s="191"/>
      <c r="N47" s="101"/>
      <c r="O47" s="45"/>
      <c r="P47" s="102"/>
      <c r="Q47" s="102"/>
      <c r="R47" s="102"/>
      <c r="S47" s="102"/>
      <c r="T47" s="102"/>
      <c r="U47" s="185"/>
      <c r="V47" s="185"/>
      <c r="W47" s="188"/>
      <c r="X47" s="191"/>
      <c r="Y47" s="191"/>
      <c r="Z47" s="100"/>
      <c r="AA47" s="100"/>
      <c r="AB47" s="100"/>
      <c r="AC47" s="100"/>
      <c r="AD47" s="100"/>
      <c r="AE47" s="100"/>
    </row>
    <row r="48" spans="1:31" s="46" customFormat="1" ht="45" customHeight="1" thickBot="1" x14ac:dyDescent="0.3">
      <c r="A48" s="237"/>
      <c r="B48" s="198"/>
      <c r="C48" s="198"/>
      <c r="D48" s="224"/>
      <c r="E48" s="229"/>
      <c r="F48" s="224"/>
      <c r="G48" s="198"/>
      <c r="H48" s="198"/>
      <c r="I48" s="201"/>
      <c r="J48" s="198"/>
      <c r="K48" s="204"/>
      <c r="L48" s="201"/>
      <c r="M48" s="192"/>
      <c r="N48" s="119"/>
      <c r="O48" s="120"/>
      <c r="P48" s="121"/>
      <c r="Q48" s="121"/>
      <c r="R48" s="121"/>
      <c r="S48" s="121"/>
      <c r="T48" s="121"/>
      <c r="U48" s="186"/>
      <c r="V48" s="186"/>
      <c r="W48" s="189"/>
      <c r="X48" s="192"/>
      <c r="Y48" s="192"/>
      <c r="Z48" s="122"/>
      <c r="AA48" s="122"/>
      <c r="AB48" s="122"/>
      <c r="AC48" s="122"/>
      <c r="AD48" s="122"/>
      <c r="AE48" s="122"/>
    </row>
    <row r="49" spans="1:31" s="46" customFormat="1" ht="45" customHeight="1" x14ac:dyDescent="0.25">
      <c r="A49" s="214">
        <v>10</v>
      </c>
      <c r="B49" s="196" t="s">
        <v>132</v>
      </c>
      <c r="C49" s="196" t="s">
        <v>37</v>
      </c>
      <c r="D49" s="217" t="s">
        <v>175</v>
      </c>
      <c r="E49" s="225" t="s">
        <v>176</v>
      </c>
      <c r="F49" s="217" t="s">
        <v>177</v>
      </c>
      <c r="G49" s="196" t="s">
        <v>71</v>
      </c>
      <c r="H49" s="196" t="str">
        <f>+IF(G49="","",(LOOKUP($G49,Listas!$K$2:$K$6,Listas!$M$2:$M$6)))</f>
        <v>La actividad que conlleva el riesgo se ejecuta de 3 a 24 veces por año</v>
      </c>
      <c r="I49" s="199">
        <f>IF($G49="","",LOOKUP(G49,Listas!$K$2:$K$6,Listas!$Z$2:$Z$6))</f>
        <v>2</v>
      </c>
      <c r="J49" s="196" t="s">
        <v>149</v>
      </c>
      <c r="K49" s="202">
        <f>IF($J49="","",(LOOKUP($J49,Listas!$N$2:$N$6,Listas!$Z$2:$Z$6)))</f>
        <v>5</v>
      </c>
      <c r="L49" s="199">
        <f t="shared" ref="L49" si="27">IF($K49="","",$I49*$K49)</f>
        <v>10</v>
      </c>
      <c r="M49" s="205" t="str">
        <f>IF(I49&amp;K49="","",LOOKUP(I49&amp;K49,TabEvaluacion!$D$16:$D$40,TabEvaluacion!$C$16:$C$40))</f>
        <v>Extrema</v>
      </c>
      <c r="N49" s="112" t="s">
        <v>234</v>
      </c>
      <c r="O49" s="99" t="s">
        <v>35</v>
      </c>
      <c r="P49" s="115">
        <v>15</v>
      </c>
      <c r="Q49" s="115">
        <v>15</v>
      </c>
      <c r="R49" s="115">
        <v>20</v>
      </c>
      <c r="S49" s="115">
        <v>15</v>
      </c>
      <c r="T49" s="115">
        <v>15</v>
      </c>
      <c r="U49" s="210">
        <f>(IFERROR(AVERAGEIF(P49:P53,"&gt;0"),0)+IFERROR(AVERAGEIF(Q49:Q53,"&gt;0"),0)+IFERROR(AVERAGEIF(R49:R53,"&gt;0"),0)+IFERROR(AVERAGEIF(S49:S53,"&gt;0"),0)+IFERROR(AVERAGEIF(T49:T53,"&gt;0"),0))/100</f>
        <v>0.8</v>
      </c>
      <c r="V49" s="210">
        <f t="shared" ref="V49" si="28">(1-U49)</f>
        <v>0.19999999999999996</v>
      </c>
      <c r="W49" s="212">
        <f t="shared" ref="W49" si="29">IF(V49=0,1,ROUNDUP((V49*L49),0))</f>
        <v>2</v>
      </c>
      <c r="X49" s="205" t="str">
        <f>IF(V49="","",LOOKUP(W49,TabEvaluacion!$E$16:$E$40,TabEvaluacion!$C$16:$C$40))</f>
        <v>Baja</v>
      </c>
      <c r="Y49" s="205" t="s">
        <v>38</v>
      </c>
      <c r="Z49" s="109"/>
      <c r="AA49" s="109"/>
      <c r="AB49" s="109"/>
      <c r="AC49" s="109"/>
      <c r="AD49" s="109"/>
      <c r="AE49" s="109"/>
    </row>
    <row r="50" spans="1:31" s="46" customFormat="1" ht="45" customHeight="1" x14ac:dyDescent="0.25">
      <c r="A50" s="215"/>
      <c r="B50" s="197"/>
      <c r="C50" s="197"/>
      <c r="D50" s="218"/>
      <c r="E50" s="226"/>
      <c r="F50" s="218"/>
      <c r="G50" s="197"/>
      <c r="H50" s="197"/>
      <c r="I50" s="200"/>
      <c r="J50" s="197"/>
      <c r="K50" s="203"/>
      <c r="L50" s="200"/>
      <c r="M50" s="191"/>
      <c r="N50" s="113"/>
      <c r="O50" s="45"/>
      <c r="P50" s="116"/>
      <c r="Q50" s="116"/>
      <c r="R50" s="116"/>
      <c r="S50" s="116"/>
      <c r="T50" s="116"/>
      <c r="U50" s="185"/>
      <c r="V50" s="185"/>
      <c r="W50" s="188"/>
      <c r="X50" s="191"/>
      <c r="Y50" s="191"/>
      <c r="Z50" s="110"/>
      <c r="AA50" s="110"/>
      <c r="AB50" s="110"/>
      <c r="AC50" s="110"/>
      <c r="AD50" s="110"/>
      <c r="AE50" s="110"/>
    </row>
    <row r="51" spans="1:31" s="46" customFormat="1" ht="45" customHeight="1" x14ac:dyDescent="0.25">
      <c r="A51" s="215"/>
      <c r="B51" s="197"/>
      <c r="C51" s="197"/>
      <c r="D51" s="218"/>
      <c r="E51" s="226"/>
      <c r="F51" s="218"/>
      <c r="G51" s="197"/>
      <c r="H51" s="197"/>
      <c r="I51" s="200"/>
      <c r="J51" s="197"/>
      <c r="K51" s="203"/>
      <c r="L51" s="200"/>
      <c r="M51" s="191"/>
      <c r="N51" s="113"/>
      <c r="O51" s="45"/>
      <c r="P51" s="116"/>
      <c r="Q51" s="116"/>
      <c r="R51" s="116"/>
      <c r="S51" s="116"/>
      <c r="T51" s="116"/>
      <c r="U51" s="185"/>
      <c r="V51" s="185"/>
      <c r="W51" s="188"/>
      <c r="X51" s="191"/>
      <c r="Y51" s="191"/>
      <c r="Z51" s="110"/>
      <c r="AA51" s="110"/>
      <c r="AB51" s="110"/>
      <c r="AC51" s="110"/>
      <c r="AD51" s="110"/>
      <c r="AE51" s="110"/>
    </row>
    <row r="52" spans="1:31" s="46" customFormat="1" ht="60" customHeight="1" x14ac:dyDescent="0.25">
      <c r="A52" s="215"/>
      <c r="B52" s="197"/>
      <c r="C52" s="197"/>
      <c r="D52" s="218"/>
      <c r="E52" s="226"/>
      <c r="F52" s="218"/>
      <c r="G52" s="197"/>
      <c r="H52" s="197"/>
      <c r="I52" s="200"/>
      <c r="J52" s="197"/>
      <c r="K52" s="203"/>
      <c r="L52" s="200"/>
      <c r="M52" s="191"/>
      <c r="N52" s="113"/>
      <c r="O52" s="45"/>
      <c r="P52" s="116"/>
      <c r="Q52" s="116"/>
      <c r="R52" s="116"/>
      <c r="S52" s="116"/>
      <c r="T52" s="116"/>
      <c r="U52" s="185"/>
      <c r="V52" s="185"/>
      <c r="W52" s="188"/>
      <c r="X52" s="191"/>
      <c r="Y52" s="191"/>
      <c r="Z52" s="110"/>
      <c r="AA52" s="110"/>
      <c r="AB52" s="110"/>
      <c r="AC52" s="110"/>
      <c r="AD52" s="110"/>
      <c r="AE52" s="110"/>
    </row>
    <row r="53" spans="1:31" s="46" customFormat="1" ht="45" customHeight="1" thickBot="1" x14ac:dyDescent="0.3">
      <c r="A53" s="216"/>
      <c r="B53" s="206"/>
      <c r="C53" s="206"/>
      <c r="D53" s="219"/>
      <c r="E53" s="227"/>
      <c r="F53" s="219"/>
      <c r="G53" s="206"/>
      <c r="H53" s="206"/>
      <c r="I53" s="208"/>
      <c r="J53" s="206"/>
      <c r="K53" s="207"/>
      <c r="L53" s="208"/>
      <c r="M53" s="209"/>
      <c r="N53" s="114"/>
      <c r="O53" s="86"/>
      <c r="P53" s="117"/>
      <c r="Q53" s="117"/>
      <c r="R53" s="117"/>
      <c r="S53" s="117"/>
      <c r="T53" s="117"/>
      <c r="U53" s="211"/>
      <c r="V53" s="211"/>
      <c r="W53" s="213"/>
      <c r="X53" s="209"/>
      <c r="Y53" s="209"/>
      <c r="Z53" s="111"/>
      <c r="AA53" s="111"/>
      <c r="AB53" s="111"/>
      <c r="AC53" s="111"/>
      <c r="AD53" s="111"/>
      <c r="AE53" s="111"/>
    </row>
    <row r="54" spans="1:31" s="46" customFormat="1" ht="45" customHeight="1" x14ac:dyDescent="0.25">
      <c r="A54" s="214">
        <v>11</v>
      </c>
      <c r="B54" s="196" t="s">
        <v>133</v>
      </c>
      <c r="C54" s="196" t="s">
        <v>37</v>
      </c>
      <c r="D54" s="217" t="s">
        <v>178</v>
      </c>
      <c r="E54" s="225" t="s">
        <v>179</v>
      </c>
      <c r="F54" s="217" t="s">
        <v>180</v>
      </c>
      <c r="G54" s="196" t="s">
        <v>161</v>
      </c>
      <c r="H54" s="196" t="str">
        <f>+IF(G54="","",(LOOKUP($G54,Listas!$K$2:$K$6,Listas!$M$2:$M$6)))</f>
        <v>La actividad que conlleva el riesgo se ejecuta como máximos 2 veces por año</v>
      </c>
      <c r="I54" s="199">
        <f>IF($G54="","",LOOKUP(G54,Listas!$K$2:$K$6,Listas!$Z$2:$Z$6))</f>
        <v>1</v>
      </c>
      <c r="J54" s="196" t="s">
        <v>154</v>
      </c>
      <c r="K54" s="202">
        <f>IF($J54="","",(LOOKUP($J54,Listas!$N$2:$N$6,Listas!$Z$2:$Z$6)))</f>
        <v>4</v>
      </c>
      <c r="L54" s="199">
        <f t="shared" ref="L54" si="30">IF($K54="","",$I54*$K54)</f>
        <v>4</v>
      </c>
      <c r="M54" s="205" t="str">
        <f>IF(I54&amp;K54="","",LOOKUP(I54&amp;K54,TabEvaluacion!$D$16:$D$40,TabEvaluacion!$C$16:$C$40))</f>
        <v>Alta</v>
      </c>
      <c r="N54" s="112" t="s">
        <v>235</v>
      </c>
      <c r="O54" s="99" t="s">
        <v>35</v>
      </c>
      <c r="P54" s="115">
        <v>15</v>
      </c>
      <c r="Q54" s="115">
        <v>15</v>
      </c>
      <c r="R54" s="115">
        <v>0</v>
      </c>
      <c r="S54" s="115">
        <v>10</v>
      </c>
      <c r="T54" s="115">
        <v>0</v>
      </c>
      <c r="U54" s="210">
        <f>(IFERROR(AVERAGEIF(P54:P58,"&gt;0"),0)+IFERROR(AVERAGEIF(Q54:Q58,"&gt;0"),0)+IFERROR(AVERAGEIF(R54:R58,"&gt;0"),0)+IFERROR(AVERAGEIF(S54:S58,"&gt;0"),0)+IFERROR(AVERAGEIF(T54:T58,"&gt;0"),0))/100</f>
        <v>0.4</v>
      </c>
      <c r="V54" s="210">
        <f t="shared" ref="V54" si="31">(1-U54)</f>
        <v>0.6</v>
      </c>
      <c r="W54" s="212">
        <f t="shared" ref="W54" si="32">IF(V54=0,1,ROUNDUP((V54*L54),0))</f>
        <v>3</v>
      </c>
      <c r="X54" s="205" t="str">
        <f>IF(V54="","",LOOKUP(W54,TabEvaluacion!$E$16:$E$40,TabEvaluacion!$C$16:$C$40))</f>
        <v>Baja</v>
      </c>
      <c r="Y54" s="205" t="s">
        <v>117</v>
      </c>
      <c r="Z54" s="109"/>
      <c r="AA54" s="109"/>
      <c r="AB54" s="109"/>
      <c r="AC54" s="109"/>
      <c r="AD54" s="109"/>
      <c r="AE54" s="109"/>
    </row>
    <row r="55" spans="1:31" s="46" customFormat="1" ht="45" customHeight="1" x14ac:dyDescent="0.25">
      <c r="A55" s="215"/>
      <c r="B55" s="197"/>
      <c r="C55" s="197"/>
      <c r="D55" s="218"/>
      <c r="E55" s="226"/>
      <c r="F55" s="218"/>
      <c r="G55" s="197"/>
      <c r="H55" s="197"/>
      <c r="I55" s="200"/>
      <c r="J55" s="197"/>
      <c r="K55" s="203"/>
      <c r="L55" s="200"/>
      <c r="M55" s="191"/>
      <c r="N55" s="113"/>
      <c r="O55" s="45"/>
      <c r="P55" s="116"/>
      <c r="Q55" s="116"/>
      <c r="R55" s="116"/>
      <c r="S55" s="116"/>
      <c r="T55" s="116"/>
      <c r="U55" s="185"/>
      <c r="V55" s="185"/>
      <c r="W55" s="188"/>
      <c r="X55" s="191"/>
      <c r="Y55" s="191"/>
      <c r="Z55" s="110"/>
      <c r="AA55" s="110"/>
      <c r="AB55" s="110"/>
      <c r="AC55" s="110"/>
      <c r="AD55" s="110"/>
      <c r="AE55" s="110"/>
    </row>
    <row r="56" spans="1:31" s="46" customFormat="1" ht="45" customHeight="1" x14ac:dyDescent="0.25">
      <c r="A56" s="215"/>
      <c r="B56" s="197"/>
      <c r="C56" s="197"/>
      <c r="D56" s="218"/>
      <c r="E56" s="226"/>
      <c r="F56" s="218"/>
      <c r="G56" s="197"/>
      <c r="H56" s="197"/>
      <c r="I56" s="200"/>
      <c r="J56" s="197"/>
      <c r="K56" s="203"/>
      <c r="L56" s="200"/>
      <c r="M56" s="191"/>
      <c r="N56" s="113"/>
      <c r="O56" s="45"/>
      <c r="P56" s="116"/>
      <c r="Q56" s="116"/>
      <c r="R56" s="116"/>
      <c r="S56" s="116"/>
      <c r="T56" s="116"/>
      <c r="U56" s="185"/>
      <c r="V56" s="185"/>
      <c r="W56" s="188"/>
      <c r="X56" s="191"/>
      <c r="Y56" s="191"/>
      <c r="Z56" s="110"/>
      <c r="AA56" s="110"/>
      <c r="AB56" s="110"/>
      <c r="AC56" s="110"/>
      <c r="AD56" s="110"/>
      <c r="AE56" s="110"/>
    </row>
    <row r="57" spans="1:31" s="46" customFormat="1" ht="60" customHeight="1" x14ac:dyDescent="0.25">
      <c r="A57" s="215"/>
      <c r="B57" s="197"/>
      <c r="C57" s="197"/>
      <c r="D57" s="218"/>
      <c r="E57" s="226"/>
      <c r="F57" s="218"/>
      <c r="G57" s="197"/>
      <c r="H57" s="197"/>
      <c r="I57" s="200"/>
      <c r="J57" s="197"/>
      <c r="K57" s="203"/>
      <c r="L57" s="200"/>
      <c r="M57" s="191"/>
      <c r="N57" s="113"/>
      <c r="O57" s="45"/>
      <c r="P57" s="116"/>
      <c r="Q57" s="116"/>
      <c r="R57" s="116"/>
      <c r="S57" s="116"/>
      <c r="T57" s="116"/>
      <c r="U57" s="185"/>
      <c r="V57" s="185"/>
      <c r="W57" s="188"/>
      <c r="X57" s="191"/>
      <c r="Y57" s="191"/>
      <c r="Z57" s="110"/>
      <c r="AA57" s="110"/>
      <c r="AB57" s="110"/>
      <c r="AC57" s="110"/>
      <c r="AD57" s="110"/>
      <c r="AE57" s="110"/>
    </row>
    <row r="58" spans="1:31" s="46" customFormat="1" ht="45" customHeight="1" thickBot="1" x14ac:dyDescent="0.3">
      <c r="A58" s="216"/>
      <c r="B58" s="206"/>
      <c r="C58" s="206"/>
      <c r="D58" s="219"/>
      <c r="E58" s="227"/>
      <c r="F58" s="219"/>
      <c r="G58" s="206"/>
      <c r="H58" s="206"/>
      <c r="I58" s="208"/>
      <c r="J58" s="206"/>
      <c r="K58" s="207"/>
      <c r="L58" s="208"/>
      <c r="M58" s="209"/>
      <c r="N58" s="114"/>
      <c r="O58" s="86"/>
      <c r="P58" s="117"/>
      <c r="Q58" s="117"/>
      <c r="R58" s="117"/>
      <c r="S58" s="117"/>
      <c r="T58" s="117"/>
      <c r="U58" s="211"/>
      <c r="V58" s="211"/>
      <c r="W58" s="213"/>
      <c r="X58" s="209"/>
      <c r="Y58" s="209"/>
      <c r="Z58" s="111"/>
      <c r="AA58" s="111"/>
      <c r="AB58" s="111"/>
      <c r="AC58" s="111"/>
      <c r="AD58" s="111"/>
      <c r="AE58" s="111"/>
    </row>
    <row r="59" spans="1:31" s="46" customFormat="1" ht="45" customHeight="1" x14ac:dyDescent="0.25">
      <c r="A59" s="214">
        <v>12</v>
      </c>
      <c r="B59" s="196" t="s">
        <v>134</v>
      </c>
      <c r="C59" s="196" t="s">
        <v>126</v>
      </c>
      <c r="D59" s="217" t="s">
        <v>181</v>
      </c>
      <c r="E59" s="225" t="s">
        <v>182</v>
      </c>
      <c r="F59" s="217" t="s">
        <v>183</v>
      </c>
      <c r="G59" s="196" t="s">
        <v>71</v>
      </c>
      <c r="H59" s="196" t="str">
        <f>+IF(G59="","",(LOOKUP($G59,Listas!$K$2:$K$6,Listas!$M$2:$M$6)))</f>
        <v>La actividad que conlleva el riesgo se ejecuta de 3 a 24 veces por año</v>
      </c>
      <c r="I59" s="199">
        <f>IF($G59="","",LOOKUP(G59,Listas!$K$2:$K$6,Listas!$Z$2:$Z$6))</f>
        <v>2</v>
      </c>
      <c r="J59" s="196" t="s">
        <v>168</v>
      </c>
      <c r="K59" s="202">
        <f>IF($J59="","",(LOOKUP($J59,Listas!$N$2:$N$6,Listas!$Z$2:$Z$6)))</f>
        <v>3</v>
      </c>
      <c r="L59" s="199">
        <f t="shared" ref="L59" si="33">IF($K59="","",$I59*$K59)</f>
        <v>6</v>
      </c>
      <c r="M59" s="205" t="str">
        <f>IF(I59&amp;K59="","",LOOKUP(I59&amp;K59,TabEvaluacion!$D$16:$D$40,TabEvaluacion!$C$16:$C$40))</f>
        <v>Moderada</v>
      </c>
      <c r="N59" s="130" t="s">
        <v>236</v>
      </c>
      <c r="O59" s="99" t="s">
        <v>113</v>
      </c>
      <c r="P59" s="133">
        <v>25</v>
      </c>
      <c r="Q59" s="133">
        <v>15</v>
      </c>
      <c r="R59" s="133">
        <v>20</v>
      </c>
      <c r="S59" s="133">
        <v>10</v>
      </c>
      <c r="T59" s="133">
        <v>15</v>
      </c>
      <c r="U59" s="210">
        <f>(IFERROR(AVERAGEIF(P59:P63,"&gt;0"),0)+IFERROR(AVERAGEIF(Q59:Q63,"&gt;0"),0)+IFERROR(AVERAGEIF(R59:R63,"&gt;0"),0)+IFERROR(AVERAGEIF(S59:S63,"&gt;0"),0)+IFERROR(AVERAGEIF(T59:T63,"&gt;0"),0))/100</f>
        <v>0.85</v>
      </c>
      <c r="V59" s="210">
        <f t="shared" ref="V59" si="34">(1-U59)</f>
        <v>0.15000000000000002</v>
      </c>
      <c r="W59" s="212">
        <f t="shared" ref="W59" si="35">IF(V59=0,1,ROUNDUP((V59*L59),0))</f>
        <v>1</v>
      </c>
      <c r="X59" s="205" t="str">
        <f>IF(V59="","",LOOKUP(W59,TabEvaluacion!$E$16:$E$40,TabEvaluacion!$C$16:$C$40))</f>
        <v>Baja</v>
      </c>
      <c r="Y59" s="205" t="s">
        <v>117</v>
      </c>
      <c r="Z59" s="127"/>
      <c r="AA59" s="127"/>
      <c r="AB59" s="127"/>
      <c r="AC59" s="127"/>
      <c r="AD59" s="127"/>
      <c r="AE59" s="127"/>
    </row>
    <row r="60" spans="1:31" s="46" customFormat="1" ht="45" customHeight="1" x14ac:dyDescent="0.25">
      <c r="A60" s="215"/>
      <c r="B60" s="197"/>
      <c r="C60" s="197"/>
      <c r="D60" s="218"/>
      <c r="E60" s="226"/>
      <c r="F60" s="218"/>
      <c r="G60" s="197"/>
      <c r="H60" s="197"/>
      <c r="I60" s="200"/>
      <c r="J60" s="197"/>
      <c r="K60" s="203"/>
      <c r="L60" s="200"/>
      <c r="M60" s="191"/>
      <c r="N60" s="131"/>
      <c r="O60" s="45"/>
      <c r="P60" s="134"/>
      <c r="Q60" s="134"/>
      <c r="R60" s="134"/>
      <c r="S60" s="134"/>
      <c r="T60" s="134"/>
      <c r="U60" s="185"/>
      <c r="V60" s="185"/>
      <c r="W60" s="188"/>
      <c r="X60" s="191"/>
      <c r="Y60" s="191"/>
      <c r="Z60" s="128"/>
      <c r="AA60" s="128"/>
      <c r="AB60" s="128"/>
      <c r="AC60" s="128"/>
      <c r="AD60" s="128"/>
      <c r="AE60" s="128"/>
    </row>
    <row r="61" spans="1:31" s="46" customFormat="1" ht="45" customHeight="1" x14ac:dyDescent="0.25">
      <c r="A61" s="215"/>
      <c r="B61" s="197"/>
      <c r="C61" s="197"/>
      <c r="D61" s="218"/>
      <c r="E61" s="226"/>
      <c r="F61" s="218"/>
      <c r="G61" s="197"/>
      <c r="H61" s="197"/>
      <c r="I61" s="200"/>
      <c r="J61" s="197"/>
      <c r="K61" s="203"/>
      <c r="L61" s="200"/>
      <c r="M61" s="191"/>
      <c r="N61" s="131"/>
      <c r="O61" s="45"/>
      <c r="P61" s="134"/>
      <c r="Q61" s="134"/>
      <c r="R61" s="134"/>
      <c r="S61" s="134"/>
      <c r="T61" s="134"/>
      <c r="U61" s="185"/>
      <c r="V61" s="185"/>
      <c r="W61" s="188"/>
      <c r="X61" s="191"/>
      <c r="Y61" s="191"/>
      <c r="Z61" s="128"/>
      <c r="AA61" s="128"/>
      <c r="AB61" s="128"/>
      <c r="AC61" s="128"/>
      <c r="AD61" s="128"/>
      <c r="AE61" s="128"/>
    </row>
    <row r="62" spans="1:31" s="46" customFormat="1" ht="60" customHeight="1" x14ac:dyDescent="0.25">
      <c r="A62" s="215"/>
      <c r="B62" s="197"/>
      <c r="C62" s="197"/>
      <c r="D62" s="218"/>
      <c r="E62" s="226"/>
      <c r="F62" s="218"/>
      <c r="G62" s="197"/>
      <c r="H62" s="197"/>
      <c r="I62" s="200"/>
      <c r="J62" s="197"/>
      <c r="K62" s="203"/>
      <c r="L62" s="200"/>
      <c r="M62" s="191"/>
      <c r="N62" s="131"/>
      <c r="O62" s="45"/>
      <c r="P62" s="134"/>
      <c r="Q62" s="134"/>
      <c r="R62" s="134"/>
      <c r="S62" s="134"/>
      <c r="T62" s="134"/>
      <c r="U62" s="185"/>
      <c r="V62" s="185"/>
      <c r="W62" s="188"/>
      <c r="X62" s="191"/>
      <c r="Y62" s="191"/>
      <c r="Z62" s="128"/>
      <c r="AA62" s="128"/>
      <c r="AB62" s="128"/>
      <c r="AC62" s="128"/>
      <c r="AD62" s="128"/>
      <c r="AE62" s="128"/>
    </row>
    <row r="63" spans="1:31" s="46" customFormat="1" ht="45" customHeight="1" thickBot="1" x14ac:dyDescent="0.3">
      <c r="A63" s="216"/>
      <c r="B63" s="206"/>
      <c r="C63" s="206"/>
      <c r="D63" s="219"/>
      <c r="E63" s="227"/>
      <c r="F63" s="219"/>
      <c r="G63" s="206"/>
      <c r="H63" s="206"/>
      <c r="I63" s="208"/>
      <c r="J63" s="206"/>
      <c r="K63" s="207"/>
      <c r="L63" s="208"/>
      <c r="M63" s="209"/>
      <c r="N63" s="132"/>
      <c r="O63" s="86"/>
      <c r="P63" s="135"/>
      <c r="Q63" s="135"/>
      <c r="R63" s="135"/>
      <c r="S63" s="135"/>
      <c r="T63" s="135"/>
      <c r="U63" s="211"/>
      <c r="V63" s="211"/>
      <c r="W63" s="213"/>
      <c r="X63" s="209"/>
      <c r="Y63" s="209"/>
      <c r="Z63" s="129"/>
      <c r="AA63" s="129"/>
      <c r="AB63" s="129"/>
      <c r="AC63" s="129"/>
      <c r="AD63" s="129"/>
      <c r="AE63" s="129"/>
    </row>
    <row r="64" spans="1:31" s="46" customFormat="1" ht="45" customHeight="1" x14ac:dyDescent="0.25">
      <c r="A64" s="214">
        <f>A59+1</f>
        <v>13</v>
      </c>
      <c r="B64" s="196" t="s">
        <v>136</v>
      </c>
      <c r="C64" s="196" t="s">
        <v>126</v>
      </c>
      <c r="D64" s="217" t="s">
        <v>184</v>
      </c>
      <c r="E64" s="225" t="s">
        <v>185</v>
      </c>
      <c r="F64" s="217" t="s">
        <v>221</v>
      </c>
      <c r="G64" s="196" t="s">
        <v>34</v>
      </c>
      <c r="H64" s="196" t="str">
        <f>+IF(G64="","",(LOOKUP($G64,Listas!$K$2:$K$6,Listas!$M$2:$M$6)))</f>
        <v>La actividad que conlleva el riesgo se ejecuta de 24 a 500 veces por año</v>
      </c>
      <c r="I64" s="199">
        <f>IF($G64="","",LOOKUP(G64,Listas!$K$2:$K$6,Listas!$Z$2:$Z$6))</f>
        <v>3</v>
      </c>
      <c r="J64" s="196" t="s">
        <v>154</v>
      </c>
      <c r="K64" s="202">
        <f>IF($J64="","",(LOOKUP($J64,Listas!$N$2:$N$6,Listas!$Z$2:$Z$6)))</f>
        <v>4</v>
      </c>
      <c r="L64" s="199">
        <f t="shared" ref="L64" si="36">IF($K64="","",$I64*$K64)</f>
        <v>12</v>
      </c>
      <c r="M64" s="205" t="str">
        <f>IF(I64&amp;K64="","",LOOKUP(I64&amp;K64,TabEvaluacion!$D$16:$D$40,TabEvaluacion!$C$16:$C$40))</f>
        <v>Alta</v>
      </c>
      <c r="N64" s="130" t="s">
        <v>237</v>
      </c>
      <c r="O64" s="99" t="s">
        <v>113</v>
      </c>
      <c r="P64" s="133">
        <v>25</v>
      </c>
      <c r="Q64" s="133">
        <v>15</v>
      </c>
      <c r="R64" s="133">
        <v>20</v>
      </c>
      <c r="S64" s="133">
        <v>10</v>
      </c>
      <c r="T64" s="133">
        <v>15</v>
      </c>
      <c r="U64" s="210">
        <f>(IFERROR(AVERAGEIF(P64:P68,"&gt;0"),0)+IFERROR(AVERAGEIF(Q64:Q68,"&gt;0"),0)+IFERROR(AVERAGEIF(R64:R68,"&gt;0"),0)+IFERROR(AVERAGEIF(S64:S68,"&gt;0"),0)+IFERROR(AVERAGEIF(T64:T68,"&gt;0"),0))/100</f>
        <v>0.85</v>
      </c>
      <c r="V64" s="210">
        <f t="shared" ref="V64" si="37">(1-U64)</f>
        <v>0.15000000000000002</v>
      </c>
      <c r="W64" s="212">
        <f t="shared" ref="W64" si="38">IF(V64=0,1,ROUNDUP((V64*L64),0))</f>
        <v>2</v>
      </c>
      <c r="X64" s="205" t="str">
        <f>IF(V64="","",LOOKUP(W64,TabEvaluacion!$E$16:$E$40,TabEvaluacion!$C$16:$C$40))</f>
        <v>Baja</v>
      </c>
      <c r="Y64" s="205" t="s">
        <v>38</v>
      </c>
      <c r="Z64" s="127"/>
      <c r="AA64" s="127"/>
      <c r="AB64" s="127"/>
      <c r="AC64" s="127"/>
      <c r="AD64" s="127"/>
      <c r="AE64" s="127"/>
    </row>
    <row r="65" spans="1:31" s="46" customFormat="1" ht="45" customHeight="1" x14ac:dyDescent="0.25">
      <c r="A65" s="215"/>
      <c r="B65" s="197"/>
      <c r="C65" s="197"/>
      <c r="D65" s="218"/>
      <c r="E65" s="226"/>
      <c r="F65" s="218"/>
      <c r="G65" s="197"/>
      <c r="H65" s="197"/>
      <c r="I65" s="200"/>
      <c r="J65" s="197"/>
      <c r="K65" s="203"/>
      <c r="L65" s="200"/>
      <c r="M65" s="191"/>
      <c r="N65" s="131" t="s">
        <v>238</v>
      </c>
      <c r="O65" s="45" t="s">
        <v>113</v>
      </c>
      <c r="P65" s="134">
        <v>25</v>
      </c>
      <c r="Q65" s="134">
        <v>15</v>
      </c>
      <c r="R65" s="134">
        <v>20</v>
      </c>
      <c r="S65" s="134">
        <v>10</v>
      </c>
      <c r="T65" s="134">
        <v>15</v>
      </c>
      <c r="U65" s="185"/>
      <c r="V65" s="185"/>
      <c r="W65" s="188"/>
      <c r="X65" s="191"/>
      <c r="Y65" s="191"/>
      <c r="Z65" s="128"/>
      <c r="AA65" s="128"/>
      <c r="AB65" s="128"/>
      <c r="AC65" s="128"/>
      <c r="AD65" s="128"/>
      <c r="AE65" s="128"/>
    </row>
    <row r="66" spans="1:31" s="46" customFormat="1" ht="45" customHeight="1" x14ac:dyDescent="0.25">
      <c r="A66" s="215"/>
      <c r="B66" s="197"/>
      <c r="C66" s="197"/>
      <c r="D66" s="218"/>
      <c r="E66" s="226"/>
      <c r="F66" s="218"/>
      <c r="G66" s="197"/>
      <c r="H66" s="197"/>
      <c r="I66" s="200"/>
      <c r="J66" s="197"/>
      <c r="K66" s="203"/>
      <c r="L66" s="200"/>
      <c r="M66" s="191"/>
      <c r="N66" s="131" t="s">
        <v>239</v>
      </c>
      <c r="O66" s="45" t="s">
        <v>113</v>
      </c>
      <c r="P66" s="134">
        <v>25</v>
      </c>
      <c r="Q66" s="134">
        <v>15</v>
      </c>
      <c r="R66" s="134">
        <v>20</v>
      </c>
      <c r="S66" s="134">
        <v>10</v>
      </c>
      <c r="T66" s="134">
        <v>15</v>
      </c>
      <c r="U66" s="185"/>
      <c r="V66" s="185"/>
      <c r="W66" s="188"/>
      <c r="X66" s="191"/>
      <c r="Y66" s="191"/>
      <c r="Z66" s="128"/>
      <c r="AA66" s="128"/>
      <c r="AB66" s="128"/>
      <c r="AC66" s="128"/>
      <c r="AD66" s="128"/>
      <c r="AE66" s="128"/>
    </row>
    <row r="67" spans="1:31" s="46" customFormat="1" ht="60" customHeight="1" x14ac:dyDescent="0.25">
      <c r="A67" s="215"/>
      <c r="B67" s="197"/>
      <c r="C67" s="197"/>
      <c r="D67" s="218"/>
      <c r="E67" s="226"/>
      <c r="F67" s="218"/>
      <c r="G67" s="197"/>
      <c r="H67" s="197"/>
      <c r="I67" s="200"/>
      <c r="J67" s="197"/>
      <c r="K67" s="203"/>
      <c r="L67" s="200"/>
      <c r="M67" s="191"/>
      <c r="N67" s="131"/>
      <c r="O67" s="45"/>
      <c r="P67" s="134"/>
      <c r="Q67" s="134"/>
      <c r="R67" s="134"/>
      <c r="S67" s="134"/>
      <c r="T67" s="134"/>
      <c r="U67" s="185"/>
      <c r="V67" s="185"/>
      <c r="W67" s="188"/>
      <c r="X67" s="191"/>
      <c r="Y67" s="191"/>
      <c r="Z67" s="128"/>
      <c r="AA67" s="128"/>
      <c r="AB67" s="128"/>
      <c r="AC67" s="128"/>
      <c r="AD67" s="128"/>
      <c r="AE67" s="128"/>
    </row>
    <row r="68" spans="1:31" s="46" customFormat="1" ht="45" customHeight="1" thickBot="1" x14ac:dyDescent="0.3">
      <c r="A68" s="216"/>
      <c r="B68" s="206"/>
      <c r="C68" s="206"/>
      <c r="D68" s="219"/>
      <c r="E68" s="227"/>
      <c r="F68" s="219"/>
      <c r="G68" s="206"/>
      <c r="H68" s="206"/>
      <c r="I68" s="208"/>
      <c r="J68" s="206"/>
      <c r="K68" s="207"/>
      <c r="L68" s="208"/>
      <c r="M68" s="209"/>
      <c r="N68" s="132"/>
      <c r="O68" s="86"/>
      <c r="P68" s="135"/>
      <c r="Q68" s="135"/>
      <c r="R68" s="135"/>
      <c r="S68" s="135"/>
      <c r="T68" s="135"/>
      <c r="U68" s="211"/>
      <c r="V68" s="211"/>
      <c r="W68" s="213"/>
      <c r="X68" s="209"/>
      <c r="Y68" s="209"/>
      <c r="Z68" s="129"/>
      <c r="AA68" s="129"/>
      <c r="AB68" s="129"/>
      <c r="AC68" s="129"/>
      <c r="AD68" s="129"/>
      <c r="AE68" s="129"/>
    </row>
    <row r="69" spans="1:31" s="46" customFormat="1" ht="45" customHeight="1" x14ac:dyDescent="0.25">
      <c r="A69" s="214">
        <f t="shared" ref="A69" si="39">A64+1</f>
        <v>14</v>
      </c>
      <c r="B69" s="220" t="s">
        <v>136</v>
      </c>
      <c r="C69" s="220" t="s">
        <v>37</v>
      </c>
      <c r="D69" s="223" t="s">
        <v>186</v>
      </c>
      <c r="E69" s="228" t="s">
        <v>187</v>
      </c>
      <c r="F69" s="223" t="s">
        <v>188</v>
      </c>
      <c r="G69" s="220" t="s">
        <v>34</v>
      </c>
      <c r="H69" s="220" t="str">
        <f>+IF(G69="","",(LOOKUP($G69,Listas!$K$2:$K$6,Listas!$M$2:$M$6)))</f>
        <v>La actividad que conlleva el riesgo se ejecuta de 24 a 500 veces por año</v>
      </c>
      <c r="I69" s="222">
        <f>IF($G69="","",LOOKUP(G69,Listas!$K$2:$K$6,Listas!$Z$2:$Z$6))</f>
        <v>3</v>
      </c>
      <c r="J69" s="220" t="s">
        <v>154</v>
      </c>
      <c r="K69" s="221">
        <f>IF($J69="","",(LOOKUP($J69,Listas!$N$2:$N$6,Listas!$Z$2:$Z$6)))</f>
        <v>4</v>
      </c>
      <c r="L69" s="222">
        <f t="shared" ref="L69" si="40">IF($K69="","",$I69*$K69)</f>
        <v>12</v>
      </c>
      <c r="M69" s="190" t="str">
        <f>IF(I69&amp;K69="","",LOOKUP(I69&amp;K69,TabEvaluacion!$D$16:$D$40,TabEvaluacion!$C$16:$C$40))</f>
        <v>Alta</v>
      </c>
      <c r="N69" s="138" t="s">
        <v>240</v>
      </c>
      <c r="O69" s="124" t="s">
        <v>113</v>
      </c>
      <c r="P69" s="140">
        <v>25</v>
      </c>
      <c r="Q69" s="140">
        <v>15</v>
      </c>
      <c r="R69" s="140">
        <v>20</v>
      </c>
      <c r="S69" s="140">
        <v>10</v>
      </c>
      <c r="T69" s="140">
        <v>15</v>
      </c>
      <c r="U69" s="184">
        <f>(IFERROR(AVERAGEIF(P69:P73,"&gt;0"),0)+IFERROR(AVERAGEIF(Q69:Q73,"&gt;0"),0)+IFERROR(AVERAGEIF(R69:R73,"&gt;0"),0)+IFERROR(AVERAGEIF(S69:S73,"&gt;0"),0)+IFERROR(AVERAGEIF(T69:T73,"&gt;0"),0))/100</f>
        <v>0.85</v>
      </c>
      <c r="V69" s="184">
        <f t="shared" ref="V69" si="41">(1-U69)</f>
        <v>0.15000000000000002</v>
      </c>
      <c r="W69" s="187">
        <f t="shared" ref="W69" si="42">IF(V69=0,1,ROUNDUP((V69*L69),0))</f>
        <v>2</v>
      </c>
      <c r="X69" s="190" t="str">
        <f>IF(V69="","",LOOKUP(W69,TabEvaluacion!$E$16:$E$40,TabEvaluacion!$C$16:$C$40))</f>
        <v>Baja</v>
      </c>
      <c r="Y69" s="190" t="s">
        <v>38</v>
      </c>
      <c r="Z69" s="136"/>
      <c r="AA69" s="136"/>
      <c r="AB69" s="136"/>
      <c r="AC69" s="136"/>
      <c r="AD69" s="136"/>
      <c r="AE69" s="136"/>
    </row>
    <row r="70" spans="1:31" s="46" customFormat="1" ht="45" customHeight="1" x14ac:dyDescent="0.25">
      <c r="A70" s="215"/>
      <c r="B70" s="197"/>
      <c r="C70" s="197"/>
      <c r="D70" s="218"/>
      <c r="E70" s="226"/>
      <c r="F70" s="218"/>
      <c r="G70" s="197"/>
      <c r="H70" s="197"/>
      <c r="I70" s="200"/>
      <c r="J70" s="197"/>
      <c r="K70" s="203"/>
      <c r="L70" s="200"/>
      <c r="M70" s="191"/>
      <c r="N70" s="131"/>
      <c r="O70" s="45"/>
      <c r="P70" s="134"/>
      <c r="Q70" s="134"/>
      <c r="R70" s="134"/>
      <c r="S70" s="134"/>
      <c r="T70" s="134"/>
      <c r="U70" s="185"/>
      <c r="V70" s="185"/>
      <c r="W70" s="188"/>
      <c r="X70" s="191"/>
      <c r="Y70" s="191"/>
      <c r="Z70" s="128"/>
      <c r="AA70" s="128"/>
      <c r="AB70" s="128"/>
      <c r="AC70" s="128"/>
      <c r="AD70" s="128"/>
      <c r="AE70" s="128"/>
    </row>
    <row r="71" spans="1:31" s="46" customFormat="1" ht="45" customHeight="1" x14ac:dyDescent="0.25">
      <c r="A71" s="215"/>
      <c r="B71" s="197"/>
      <c r="C71" s="197"/>
      <c r="D71" s="218"/>
      <c r="E71" s="226"/>
      <c r="F71" s="218"/>
      <c r="G71" s="197"/>
      <c r="H71" s="197"/>
      <c r="I71" s="200"/>
      <c r="J71" s="197"/>
      <c r="K71" s="203"/>
      <c r="L71" s="200"/>
      <c r="M71" s="191"/>
      <c r="N71" s="131"/>
      <c r="O71" s="45"/>
      <c r="P71" s="134"/>
      <c r="Q71" s="134"/>
      <c r="R71" s="134"/>
      <c r="S71" s="134"/>
      <c r="T71" s="134"/>
      <c r="U71" s="185"/>
      <c r="V71" s="185"/>
      <c r="W71" s="188"/>
      <c r="X71" s="191"/>
      <c r="Y71" s="191"/>
      <c r="Z71" s="128"/>
      <c r="AA71" s="128"/>
      <c r="AB71" s="128"/>
      <c r="AC71" s="128"/>
      <c r="AD71" s="128"/>
      <c r="AE71" s="128"/>
    </row>
    <row r="72" spans="1:31" s="46" customFormat="1" ht="60" customHeight="1" x14ac:dyDescent="0.25">
      <c r="A72" s="215"/>
      <c r="B72" s="197"/>
      <c r="C72" s="197"/>
      <c r="D72" s="218"/>
      <c r="E72" s="226"/>
      <c r="F72" s="218"/>
      <c r="G72" s="197"/>
      <c r="H72" s="197"/>
      <c r="I72" s="200"/>
      <c r="J72" s="197"/>
      <c r="K72" s="203"/>
      <c r="L72" s="200"/>
      <c r="M72" s="191"/>
      <c r="N72" s="131"/>
      <c r="O72" s="45"/>
      <c r="P72" s="134"/>
      <c r="Q72" s="134"/>
      <c r="R72" s="134"/>
      <c r="S72" s="134"/>
      <c r="T72" s="134"/>
      <c r="U72" s="185"/>
      <c r="V72" s="185"/>
      <c r="W72" s="188"/>
      <c r="X72" s="191"/>
      <c r="Y72" s="191"/>
      <c r="Z72" s="128"/>
      <c r="AA72" s="128"/>
      <c r="AB72" s="128"/>
      <c r="AC72" s="128"/>
      <c r="AD72" s="128"/>
      <c r="AE72" s="128"/>
    </row>
    <row r="73" spans="1:31" s="46" customFormat="1" ht="45" customHeight="1" thickBot="1" x14ac:dyDescent="0.3">
      <c r="A73" s="237"/>
      <c r="B73" s="198"/>
      <c r="C73" s="198"/>
      <c r="D73" s="224"/>
      <c r="E73" s="229"/>
      <c r="F73" s="224"/>
      <c r="G73" s="198"/>
      <c r="H73" s="198"/>
      <c r="I73" s="201"/>
      <c r="J73" s="198"/>
      <c r="K73" s="204"/>
      <c r="L73" s="201"/>
      <c r="M73" s="192"/>
      <c r="N73" s="155"/>
      <c r="O73" s="120"/>
      <c r="P73" s="153"/>
      <c r="Q73" s="153"/>
      <c r="R73" s="153"/>
      <c r="S73" s="153"/>
      <c r="T73" s="153"/>
      <c r="U73" s="186"/>
      <c r="V73" s="186"/>
      <c r="W73" s="189"/>
      <c r="X73" s="192"/>
      <c r="Y73" s="192"/>
      <c r="Z73" s="156"/>
      <c r="AA73" s="156"/>
      <c r="AB73" s="156"/>
      <c r="AC73" s="156"/>
      <c r="AD73" s="156"/>
      <c r="AE73" s="156"/>
    </row>
    <row r="74" spans="1:31" s="46" customFormat="1" ht="45" customHeight="1" x14ac:dyDescent="0.25">
      <c r="A74" s="234">
        <f t="shared" ref="A74" si="43">A69+1</f>
        <v>15</v>
      </c>
      <c r="B74" s="196" t="s">
        <v>136</v>
      </c>
      <c r="C74" s="196" t="s">
        <v>37</v>
      </c>
      <c r="D74" s="217" t="s">
        <v>186</v>
      </c>
      <c r="E74" s="225" t="s">
        <v>189</v>
      </c>
      <c r="F74" s="217" t="s">
        <v>188</v>
      </c>
      <c r="G74" s="196" t="s">
        <v>34</v>
      </c>
      <c r="H74" s="196" t="str">
        <f>+IF(G74="","",(LOOKUP($G74,Listas!$K$2:$K$6,Listas!$M$2:$M$6)))</f>
        <v>La actividad que conlleva el riesgo se ejecuta de 24 a 500 veces por año</v>
      </c>
      <c r="I74" s="199">
        <f>IF($G74="","",LOOKUP(G74,Listas!$K$2:$K$6,Listas!$Z$2:$Z$6))</f>
        <v>3</v>
      </c>
      <c r="J74" s="196" t="s">
        <v>154</v>
      </c>
      <c r="K74" s="202">
        <f>IF($J74="","",(LOOKUP($J74,Listas!$N$2:$N$6,Listas!$Z$2:$Z$6)))</f>
        <v>4</v>
      </c>
      <c r="L74" s="199">
        <f t="shared" ref="L74" si="44">IF($K74="","",$I74*$K74)</f>
        <v>12</v>
      </c>
      <c r="M74" s="205" t="str">
        <f>IF(I74&amp;K74="","",LOOKUP(I74&amp;K74,TabEvaluacion!$D$16:$D$40,TabEvaluacion!$C$16:$C$40))</f>
        <v>Alta</v>
      </c>
      <c r="N74" s="181" t="s">
        <v>241</v>
      </c>
      <c r="O74" s="99" t="s">
        <v>113</v>
      </c>
      <c r="P74" s="142">
        <v>25</v>
      </c>
      <c r="Q74" s="142">
        <v>15</v>
      </c>
      <c r="R74" s="142">
        <v>20</v>
      </c>
      <c r="S74" s="142">
        <v>10</v>
      </c>
      <c r="T74" s="142">
        <v>15</v>
      </c>
      <c r="U74" s="210">
        <f>(IFERROR(AVERAGEIF(P74:P78,"&gt;0"),0)+IFERROR(AVERAGEIF(Q74:Q78,"&gt;0"),0)+IFERROR(AVERAGEIF(R74:R78,"&gt;0"),0)+IFERROR(AVERAGEIF(S74:S78,"&gt;0"),0)+IFERROR(AVERAGEIF(T74:T78,"&gt;0"),0))/100</f>
        <v>0.85</v>
      </c>
      <c r="V74" s="210">
        <f t="shared" ref="V74" si="45">(1-U74)</f>
        <v>0.15000000000000002</v>
      </c>
      <c r="W74" s="212">
        <f t="shared" ref="W74" si="46">IF(V74=0,1,ROUNDUP((V74*L74),0))</f>
        <v>2</v>
      </c>
      <c r="X74" s="205" t="str">
        <f>IF(V74="","",LOOKUP(W74,TabEvaluacion!$E$16:$E$40,TabEvaluacion!$C$16:$C$40))</f>
        <v>Baja</v>
      </c>
      <c r="Y74" s="205" t="s">
        <v>38</v>
      </c>
      <c r="Z74" s="145"/>
      <c r="AA74" s="145"/>
      <c r="AB74" s="145"/>
      <c r="AC74" s="145"/>
      <c r="AD74" s="145"/>
      <c r="AE74" s="175"/>
    </row>
    <row r="75" spans="1:31" s="46" customFormat="1" ht="45" customHeight="1" x14ac:dyDescent="0.25">
      <c r="A75" s="235"/>
      <c r="B75" s="197"/>
      <c r="C75" s="197"/>
      <c r="D75" s="218"/>
      <c r="E75" s="226"/>
      <c r="F75" s="218"/>
      <c r="G75" s="197"/>
      <c r="H75" s="197"/>
      <c r="I75" s="200"/>
      <c r="J75" s="197"/>
      <c r="K75" s="203"/>
      <c r="L75" s="200"/>
      <c r="M75" s="191"/>
      <c r="N75" s="149"/>
      <c r="O75" s="45"/>
      <c r="P75" s="143"/>
      <c r="Q75" s="143"/>
      <c r="R75" s="143"/>
      <c r="S75" s="143"/>
      <c r="T75" s="143"/>
      <c r="U75" s="185"/>
      <c r="V75" s="185"/>
      <c r="W75" s="188"/>
      <c r="X75" s="191"/>
      <c r="Y75" s="191"/>
      <c r="Z75" s="146"/>
      <c r="AA75" s="146"/>
      <c r="AB75" s="146"/>
      <c r="AC75" s="146"/>
      <c r="AD75" s="146"/>
      <c r="AE75" s="176"/>
    </row>
    <row r="76" spans="1:31" s="46" customFormat="1" ht="45" customHeight="1" x14ac:dyDescent="0.25">
      <c r="A76" s="235"/>
      <c r="B76" s="197"/>
      <c r="C76" s="197"/>
      <c r="D76" s="218"/>
      <c r="E76" s="226"/>
      <c r="F76" s="218"/>
      <c r="G76" s="197"/>
      <c r="H76" s="197"/>
      <c r="I76" s="200"/>
      <c r="J76" s="197"/>
      <c r="K76" s="203"/>
      <c r="L76" s="200"/>
      <c r="M76" s="191"/>
      <c r="N76" s="149"/>
      <c r="O76" s="45"/>
      <c r="P76" s="143"/>
      <c r="Q76" s="143"/>
      <c r="R76" s="143"/>
      <c r="S76" s="143"/>
      <c r="T76" s="143"/>
      <c r="U76" s="185"/>
      <c r="V76" s="185"/>
      <c r="W76" s="188"/>
      <c r="X76" s="191"/>
      <c r="Y76" s="191"/>
      <c r="Z76" s="146"/>
      <c r="AA76" s="146"/>
      <c r="AB76" s="146"/>
      <c r="AC76" s="146"/>
      <c r="AD76" s="146"/>
      <c r="AE76" s="176"/>
    </row>
    <row r="77" spans="1:31" s="46" customFormat="1" ht="60" customHeight="1" x14ac:dyDescent="0.25">
      <c r="A77" s="235"/>
      <c r="B77" s="197"/>
      <c r="C77" s="197"/>
      <c r="D77" s="218"/>
      <c r="E77" s="226"/>
      <c r="F77" s="218"/>
      <c r="G77" s="197"/>
      <c r="H77" s="197"/>
      <c r="I77" s="200"/>
      <c r="J77" s="197"/>
      <c r="K77" s="203"/>
      <c r="L77" s="200"/>
      <c r="M77" s="191"/>
      <c r="N77" s="149"/>
      <c r="O77" s="45"/>
      <c r="P77" s="143"/>
      <c r="Q77" s="143"/>
      <c r="R77" s="143"/>
      <c r="S77" s="143"/>
      <c r="T77" s="143"/>
      <c r="U77" s="185"/>
      <c r="V77" s="185"/>
      <c r="W77" s="188"/>
      <c r="X77" s="191"/>
      <c r="Y77" s="191"/>
      <c r="Z77" s="146"/>
      <c r="AA77" s="146"/>
      <c r="AB77" s="146"/>
      <c r="AC77" s="146"/>
      <c r="AD77" s="146"/>
      <c r="AE77" s="176"/>
    </row>
    <row r="78" spans="1:31" s="46" customFormat="1" ht="45" customHeight="1" thickBot="1" x14ac:dyDescent="0.3">
      <c r="A78" s="236"/>
      <c r="B78" s="206"/>
      <c r="C78" s="206"/>
      <c r="D78" s="219"/>
      <c r="E78" s="227"/>
      <c r="F78" s="219"/>
      <c r="G78" s="206"/>
      <c r="H78" s="206"/>
      <c r="I78" s="208"/>
      <c r="J78" s="206"/>
      <c r="K78" s="207"/>
      <c r="L78" s="208"/>
      <c r="M78" s="209"/>
      <c r="N78" s="150"/>
      <c r="O78" s="86"/>
      <c r="P78" s="144"/>
      <c r="Q78" s="144"/>
      <c r="R78" s="144"/>
      <c r="S78" s="144"/>
      <c r="T78" s="144"/>
      <c r="U78" s="211"/>
      <c r="V78" s="211"/>
      <c r="W78" s="213"/>
      <c r="X78" s="209"/>
      <c r="Y78" s="209"/>
      <c r="Z78" s="147"/>
      <c r="AA78" s="147"/>
      <c r="AB78" s="147"/>
      <c r="AC78" s="147"/>
      <c r="AD78" s="147"/>
      <c r="AE78" s="177"/>
    </row>
    <row r="79" spans="1:31" s="46" customFormat="1" ht="45" customHeight="1" x14ac:dyDescent="0.25">
      <c r="A79" s="214">
        <v>16</v>
      </c>
      <c r="B79" s="196" t="s">
        <v>135</v>
      </c>
      <c r="C79" s="196" t="s">
        <v>126</v>
      </c>
      <c r="D79" s="231" t="s">
        <v>205</v>
      </c>
      <c r="E79" s="225" t="s">
        <v>206</v>
      </c>
      <c r="F79" s="231" t="s">
        <v>188</v>
      </c>
      <c r="G79" s="220" t="s">
        <v>71</v>
      </c>
      <c r="H79" s="220" t="str">
        <f>+IF(G79="","",(LOOKUP($G79,Listas!$K$2:$K$6,Listas!$M$2:$M$6)))</f>
        <v>La actividad que conlleva el riesgo se ejecuta de 3 a 24 veces por año</v>
      </c>
      <c r="I79" s="222">
        <f>IF($G79="","",LOOKUP(G79,Listas!$K$2:$K$6,Listas!$Z$2:$Z$6))</f>
        <v>2</v>
      </c>
      <c r="J79" s="220" t="s">
        <v>154</v>
      </c>
      <c r="K79" s="221">
        <f>IF($J79="","",(LOOKUP($J79,Listas!$N$2:$N$6,Listas!$Z$2:$Z$6)))</f>
        <v>4</v>
      </c>
      <c r="L79" s="222">
        <f t="shared" ref="L79" si="47">IF($K79="","",$I79*$K79)</f>
        <v>8</v>
      </c>
      <c r="M79" s="190" t="str">
        <f>IF(I79&amp;K79="","",LOOKUP(I79&amp;K79,TabEvaluacion!$D$16:$D$40,TabEvaluacion!$C$16:$C$40))</f>
        <v>Alta</v>
      </c>
      <c r="N79" s="154" t="s">
        <v>242</v>
      </c>
      <c r="O79" s="99" t="s">
        <v>113</v>
      </c>
      <c r="P79" s="142">
        <v>15</v>
      </c>
      <c r="Q79" s="142">
        <v>15</v>
      </c>
      <c r="R79" s="142">
        <v>0</v>
      </c>
      <c r="S79" s="142">
        <v>10</v>
      </c>
      <c r="T79" s="142">
        <v>15</v>
      </c>
      <c r="U79" s="184">
        <f>(IFERROR(AVERAGEIF(P79:P83,"&gt;0"),0)+IFERROR(AVERAGEIF(Q79:Q83,"&gt;0"),0)+IFERROR(AVERAGEIF(R79:R83,"&gt;0"),0)+IFERROR(AVERAGEIF(S79:S83,"&gt;0"),0)+IFERROR(AVERAGEIF(T79:T83,"&gt;0"),0))/100</f>
        <v>0.55000000000000004</v>
      </c>
      <c r="V79" s="184">
        <f t="shared" ref="V79" si="48">(1-U79)</f>
        <v>0.44999999999999996</v>
      </c>
      <c r="W79" s="187">
        <f t="shared" ref="W79" si="49">IF(V79=0,1,ROUNDUP((V79*L79),0))</f>
        <v>4</v>
      </c>
      <c r="X79" s="190" t="str">
        <f>IF(V79="","",LOOKUP(W79,TabEvaluacion!$E$16:$E$40,TabEvaluacion!$C$16:$C$40))</f>
        <v>Moderada</v>
      </c>
      <c r="Y79" s="190" t="s">
        <v>36</v>
      </c>
      <c r="Z79" s="145"/>
      <c r="AA79" s="145"/>
      <c r="AB79" s="145"/>
      <c r="AC79" s="145"/>
      <c r="AD79" s="145"/>
      <c r="AE79" s="175"/>
    </row>
    <row r="80" spans="1:31" s="46" customFormat="1" ht="45" customHeight="1" x14ac:dyDescent="0.25">
      <c r="A80" s="215"/>
      <c r="B80" s="197"/>
      <c r="C80" s="197"/>
      <c r="D80" s="232"/>
      <c r="E80" s="226"/>
      <c r="F80" s="232"/>
      <c r="G80" s="197"/>
      <c r="H80" s="197"/>
      <c r="I80" s="200"/>
      <c r="J80" s="197"/>
      <c r="K80" s="203"/>
      <c r="L80" s="200"/>
      <c r="M80" s="191"/>
      <c r="N80" s="149"/>
      <c r="O80" s="45"/>
      <c r="P80" s="143"/>
      <c r="Q80" s="143"/>
      <c r="R80" s="143"/>
      <c r="S80" s="143"/>
      <c r="T80" s="143"/>
      <c r="U80" s="185"/>
      <c r="V80" s="185"/>
      <c r="W80" s="188"/>
      <c r="X80" s="191"/>
      <c r="Y80" s="191"/>
      <c r="Z80" s="146"/>
      <c r="AA80" s="146"/>
      <c r="AB80" s="146"/>
      <c r="AC80" s="146"/>
      <c r="AD80" s="146"/>
      <c r="AE80" s="176"/>
    </row>
    <row r="81" spans="1:31" s="46" customFormat="1" ht="45" customHeight="1" x14ac:dyDescent="0.25">
      <c r="A81" s="215"/>
      <c r="B81" s="197"/>
      <c r="C81" s="197"/>
      <c r="D81" s="232"/>
      <c r="E81" s="226"/>
      <c r="F81" s="232"/>
      <c r="G81" s="197"/>
      <c r="H81" s="197"/>
      <c r="I81" s="200"/>
      <c r="J81" s="197"/>
      <c r="K81" s="203"/>
      <c r="L81" s="200"/>
      <c r="M81" s="191"/>
      <c r="N81" s="149"/>
      <c r="O81" s="45"/>
      <c r="P81" s="143"/>
      <c r="Q81" s="143"/>
      <c r="R81" s="143"/>
      <c r="S81" s="143"/>
      <c r="T81" s="143"/>
      <c r="U81" s="185"/>
      <c r="V81" s="185"/>
      <c r="W81" s="188"/>
      <c r="X81" s="191"/>
      <c r="Y81" s="191"/>
      <c r="Z81" s="146"/>
      <c r="AA81" s="146"/>
      <c r="AB81" s="146"/>
      <c r="AC81" s="146"/>
      <c r="AD81" s="146"/>
      <c r="AE81" s="176"/>
    </row>
    <row r="82" spans="1:31" s="46" customFormat="1" ht="45" customHeight="1" x14ac:dyDescent="0.25">
      <c r="A82" s="215"/>
      <c r="B82" s="197"/>
      <c r="C82" s="197"/>
      <c r="D82" s="232"/>
      <c r="E82" s="226"/>
      <c r="F82" s="232"/>
      <c r="G82" s="197"/>
      <c r="H82" s="197"/>
      <c r="I82" s="200"/>
      <c r="J82" s="197"/>
      <c r="K82" s="203"/>
      <c r="L82" s="200"/>
      <c r="M82" s="191"/>
      <c r="N82" s="149"/>
      <c r="O82" s="45"/>
      <c r="P82" s="143"/>
      <c r="Q82" s="143"/>
      <c r="R82" s="143"/>
      <c r="S82" s="143"/>
      <c r="T82" s="143"/>
      <c r="U82" s="185"/>
      <c r="V82" s="185"/>
      <c r="W82" s="188"/>
      <c r="X82" s="191"/>
      <c r="Y82" s="191"/>
      <c r="Z82" s="146"/>
      <c r="AA82" s="146"/>
      <c r="AB82" s="146"/>
      <c r="AC82" s="146"/>
      <c r="AD82" s="146"/>
      <c r="AE82" s="176"/>
    </row>
    <row r="83" spans="1:31" s="46" customFormat="1" ht="45" customHeight="1" thickBot="1" x14ac:dyDescent="0.3">
      <c r="A83" s="216"/>
      <c r="B83" s="206"/>
      <c r="C83" s="206"/>
      <c r="D83" s="233"/>
      <c r="E83" s="227"/>
      <c r="F83" s="233"/>
      <c r="G83" s="206"/>
      <c r="H83" s="206"/>
      <c r="I83" s="208"/>
      <c r="J83" s="206"/>
      <c r="K83" s="207"/>
      <c r="L83" s="208"/>
      <c r="M83" s="209"/>
      <c r="N83" s="150"/>
      <c r="O83" s="86"/>
      <c r="P83" s="144"/>
      <c r="Q83" s="144"/>
      <c r="R83" s="144"/>
      <c r="S83" s="144"/>
      <c r="T83" s="144"/>
      <c r="U83" s="211"/>
      <c r="V83" s="211"/>
      <c r="W83" s="213"/>
      <c r="X83" s="209"/>
      <c r="Y83" s="209"/>
      <c r="Z83" s="147"/>
      <c r="AA83" s="147"/>
      <c r="AB83" s="147"/>
      <c r="AC83" s="147"/>
      <c r="AD83" s="147"/>
      <c r="AE83" s="177"/>
    </row>
    <row r="84" spans="1:31" s="46" customFormat="1" ht="45" customHeight="1" x14ac:dyDescent="0.25">
      <c r="A84" s="230">
        <v>17</v>
      </c>
      <c r="B84" s="220" t="s">
        <v>135</v>
      </c>
      <c r="C84" s="220" t="s">
        <v>126</v>
      </c>
      <c r="D84" s="223" t="s">
        <v>191</v>
      </c>
      <c r="E84" s="228" t="s">
        <v>192</v>
      </c>
      <c r="F84" s="223" t="s">
        <v>193</v>
      </c>
      <c r="G84" s="220" t="s">
        <v>194</v>
      </c>
      <c r="H84" s="220" t="str">
        <f>+IF(G84="","",(LOOKUP($G84,Listas!$K$2:$K$6,Listas!$M$2:$M$6)))</f>
        <v>La actividad que conlleva el riesgo se ejecuta mínimo 500 veces al año y máximo 5000 veces por año</v>
      </c>
      <c r="I84" s="222">
        <f>IF($G84="","",LOOKUP(G84,Listas!$K$2:$K$6,Listas!$Z$2:$Z$6))</f>
        <v>4</v>
      </c>
      <c r="J84" s="220" t="s">
        <v>154</v>
      </c>
      <c r="K84" s="221">
        <f>IF($J84="","",(LOOKUP($J84,Listas!$N$2:$N$6,Listas!$Z$2:$Z$6)))</f>
        <v>4</v>
      </c>
      <c r="L84" s="222">
        <f t="shared" ref="L84" si="50">IF($K84="","",$I84*$K84)</f>
        <v>16</v>
      </c>
      <c r="M84" s="190" t="str">
        <f>IF(I84&amp;K84="","",LOOKUP(I84&amp;K84,TabEvaluacion!$D$16:$D$40,TabEvaluacion!$C$16:$C$40))</f>
        <v>Alta</v>
      </c>
      <c r="N84" s="148" t="s">
        <v>243</v>
      </c>
      <c r="O84" s="124" t="s">
        <v>113</v>
      </c>
      <c r="P84" s="151">
        <v>15</v>
      </c>
      <c r="Q84" s="151">
        <v>15</v>
      </c>
      <c r="R84" s="151">
        <v>20</v>
      </c>
      <c r="S84" s="151">
        <v>15</v>
      </c>
      <c r="T84" s="151">
        <v>15</v>
      </c>
      <c r="U84" s="184">
        <f>(IFERROR(AVERAGEIF(P84:P88,"&gt;0"),0)+IFERROR(AVERAGEIF(Q84:Q88,"&gt;0"),0)+IFERROR(AVERAGEIF(R84:R88,"&gt;0"),0)+IFERROR(AVERAGEIF(S84:S88,"&gt;0"),0)+IFERROR(AVERAGEIF(T84:T88,"&gt;0"),0))/100</f>
        <v>0.8</v>
      </c>
      <c r="V84" s="184">
        <f t="shared" ref="V84" si="51">(1-U84)</f>
        <v>0.19999999999999996</v>
      </c>
      <c r="W84" s="187">
        <f t="shared" ref="W84" si="52">IF(V84=0,1,ROUNDUP((V84*L84),0))</f>
        <v>4</v>
      </c>
      <c r="X84" s="190" t="str">
        <f>IF(V84="","",LOOKUP(W84,TabEvaluacion!$E$16:$E$40,TabEvaluacion!$C$16:$C$40))</f>
        <v>Moderada</v>
      </c>
      <c r="Y84" s="190" t="s">
        <v>36</v>
      </c>
      <c r="Z84" s="152"/>
      <c r="AA84" s="152"/>
      <c r="AB84" s="152"/>
      <c r="AC84" s="152"/>
      <c r="AD84" s="152"/>
      <c r="AE84" s="152"/>
    </row>
    <row r="85" spans="1:31" s="46" customFormat="1" ht="45" customHeight="1" x14ac:dyDescent="0.25">
      <c r="A85" s="215"/>
      <c r="B85" s="197"/>
      <c r="C85" s="197"/>
      <c r="D85" s="218"/>
      <c r="E85" s="226"/>
      <c r="F85" s="218"/>
      <c r="G85" s="197"/>
      <c r="H85" s="197"/>
      <c r="I85" s="200"/>
      <c r="J85" s="197"/>
      <c r="K85" s="203"/>
      <c r="L85" s="200"/>
      <c r="M85" s="191"/>
      <c r="N85" s="131"/>
      <c r="O85" s="45"/>
      <c r="P85" s="134"/>
      <c r="Q85" s="134"/>
      <c r="R85" s="134"/>
      <c r="S85" s="134"/>
      <c r="T85" s="134"/>
      <c r="U85" s="185"/>
      <c r="V85" s="185"/>
      <c r="W85" s="188"/>
      <c r="X85" s="191"/>
      <c r="Y85" s="191"/>
      <c r="Z85" s="128"/>
      <c r="AA85" s="128"/>
      <c r="AB85" s="128"/>
      <c r="AC85" s="128"/>
      <c r="AD85" s="128"/>
      <c r="AE85" s="128"/>
    </row>
    <row r="86" spans="1:31" s="46" customFormat="1" ht="45" customHeight="1" x14ac:dyDescent="0.25">
      <c r="A86" s="215"/>
      <c r="B86" s="197"/>
      <c r="C86" s="197"/>
      <c r="D86" s="218"/>
      <c r="E86" s="226"/>
      <c r="F86" s="218"/>
      <c r="G86" s="197"/>
      <c r="H86" s="197"/>
      <c r="I86" s="200"/>
      <c r="J86" s="197"/>
      <c r="K86" s="203"/>
      <c r="L86" s="200"/>
      <c r="M86" s="191"/>
      <c r="N86" s="131"/>
      <c r="O86" s="45"/>
      <c r="P86" s="134"/>
      <c r="Q86" s="134"/>
      <c r="R86" s="134"/>
      <c r="S86" s="134"/>
      <c r="T86" s="134"/>
      <c r="U86" s="185"/>
      <c r="V86" s="185"/>
      <c r="W86" s="188"/>
      <c r="X86" s="191"/>
      <c r="Y86" s="191"/>
      <c r="Z86" s="128"/>
      <c r="AA86" s="128"/>
      <c r="AB86" s="128"/>
      <c r="AC86" s="128"/>
      <c r="AD86" s="128"/>
      <c r="AE86" s="128"/>
    </row>
    <row r="87" spans="1:31" s="46" customFormat="1" ht="60" customHeight="1" x14ac:dyDescent="0.25">
      <c r="A87" s="215"/>
      <c r="B87" s="197"/>
      <c r="C87" s="197"/>
      <c r="D87" s="218"/>
      <c r="E87" s="226"/>
      <c r="F87" s="218"/>
      <c r="G87" s="197"/>
      <c r="H87" s="197"/>
      <c r="I87" s="200"/>
      <c r="J87" s="197"/>
      <c r="K87" s="203"/>
      <c r="L87" s="200"/>
      <c r="M87" s="191"/>
      <c r="N87" s="131"/>
      <c r="O87" s="45"/>
      <c r="P87" s="134"/>
      <c r="Q87" s="134"/>
      <c r="R87" s="134"/>
      <c r="S87" s="134"/>
      <c r="T87" s="134"/>
      <c r="U87" s="185"/>
      <c r="V87" s="185"/>
      <c r="W87" s="188"/>
      <c r="X87" s="191"/>
      <c r="Y87" s="191"/>
      <c r="Z87" s="128"/>
      <c r="AA87" s="128"/>
      <c r="AB87" s="128"/>
      <c r="AC87" s="128"/>
      <c r="AD87" s="128"/>
      <c r="AE87" s="128"/>
    </row>
    <row r="88" spans="1:31" s="46" customFormat="1" ht="45" customHeight="1" thickBot="1" x14ac:dyDescent="0.3">
      <c r="A88" s="216"/>
      <c r="B88" s="206"/>
      <c r="C88" s="206"/>
      <c r="D88" s="219"/>
      <c r="E88" s="227"/>
      <c r="F88" s="219"/>
      <c r="G88" s="206"/>
      <c r="H88" s="206"/>
      <c r="I88" s="208"/>
      <c r="J88" s="206"/>
      <c r="K88" s="207"/>
      <c r="L88" s="208"/>
      <c r="M88" s="209"/>
      <c r="N88" s="132"/>
      <c r="O88" s="86"/>
      <c r="P88" s="135"/>
      <c r="Q88" s="135"/>
      <c r="R88" s="135"/>
      <c r="S88" s="135"/>
      <c r="T88" s="135"/>
      <c r="U88" s="211"/>
      <c r="V88" s="211"/>
      <c r="W88" s="213"/>
      <c r="X88" s="209"/>
      <c r="Y88" s="209"/>
      <c r="Z88" s="129"/>
      <c r="AA88" s="129"/>
      <c r="AB88" s="129"/>
      <c r="AC88" s="129"/>
      <c r="AD88" s="129"/>
      <c r="AE88" s="129"/>
    </row>
    <row r="89" spans="1:31" s="46" customFormat="1" ht="45" customHeight="1" x14ac:dyDescent="0.25">
      <c r="A89" s="214">
        <f t="shared" ref="A89" si="53">A84+1</f>
        <v>18</v>
      </c>
      <c r="B89" s="220" t="s">
        <v>138</v>
      </c>
      <c r="C89" s="220" t="s">
        <v>126</v>
      </c>
      <c r="D89" s="223" t="s">
        <v>190</v>
      </c>
      <c r="E89" s="228" t="s">
        <v>195</v>
      </c>
      <c r="F89" s="223" t="s">
        <v>196</v>
      </c>
      <c r="G89" s="220" t="s">
        <v>194</v>
      </c>
      <c r="H89" s="220" t="str">
        <f>+IF(G89="","",(LOOKUP($G89,Listas!$K$2:$K$6,Listas!$M$2:$M$6)))</f>
        <v>La actividad que conlleva el riesgo se ejecuta mínimo 500 veces al año y máximo 5000 veces por año</v>
      </c>
      <c r="I89" s="222">
        <f>IF($G89="","",LOOKUP(G89,Listas!$K$2:$K$6,Listas!$Z$2:$Z$6))</f>
        <v>4</v>
      </c>
      <c r="J89" s="220" t="s">
        <v>154</v>
      </c>
      <c r="K89" s="221">
        <f>IF($J89="","",(LOOKUP($J89,Listas!$N$2:$N$6,Listas!$Z$2:$Z$6)))</f>
        <v>4</v>
      </c>
      <c r="L89" s="222">
        <f t="shared" ref="L89" si="54">IF($K89="","",$I89*$K89)</f>
        <v>16</v>
      </c>
      <c r="M89" s="190" t="str">
        <f>IF(I89&amp;K89="","",LOOKUP(I89&amp;K89,TabEvaluacion!$D$16:$D$40,TabEvaluacion!$C$16:$C$40))</f>
        <v>Alta</v>
      </c>
      <c r="N89" s="138" t="s">
        <v>244</v>
      </c>
      <c r="O89" s="124" t="s">
        <v>35</v>
      </c>
      <c r="P89" s="140">
        <v>25</v>
      </c>
      <c r="Q89" s="140">
        <v>15</v>
      </c>
      <c r="R89" s="140">
        <v>0</v>
      </c>
      <c r="S89" s="140">
        <v>10</v>
      </c>
      <c r="T89" s="140">
        <v>15</v>
      </c>
      <c r="U89" s="184">
        <f>(IFERROR(AVERAGEIF(P89:P93,"&gt;0"),0)+IFERROR(AVERAGEIF(Q89:Q93,"&gt;0"),0)+IFERROR(AVERAGEIF(R89:R93,"&gt;0"),0)+IFERROR(AVERAGEIF(S89:S93,"&gt;0"),0)+IFERROR(AVERAGEIF(T89:T93,"&gt;0"),0))/100</f>
        <v>0.65</v>
      </c>
      <c r="V89" s="184">
        <f t="shared" ref="V89" si="55">(1-U89)</f>
        <v>0.35</v>
      </c>
      <c r="W89" s="187">
        <f t="shared" ref="W89" si="56">IF(V89=0,1,ROUNDUP((V89*L89),0))</f>
        <v>6</v>
      </c>
      <c r="X89" s="190" t="str">
        <f>IF(V89="","",LOOKUP(W89,TabEvaluacion!$E$16:$E$40,TabEvaluacion!$C$16:$C$40))</f>
        <v>Moderada</v>
      </c>
      <c r="Y89" s="190" t="s">
        <v>36</v>
      </c>
      <c r="Z89" s="136"/>
      <c r="AA89" s="136"/>
      <c r="AB89" s="136"/>
      <c r="AC89" s="136"/>
      <c r="AD89" s="136"/>
      <c r="AE89" s="136"/>
    </row>
    <row r="90" spans="1:31" s="46" customFormat="1" ht="45" customHeight="1" x14ac:dyDescent="0.25">
      <c r="A90" s="215"/>
      <c r="B90" s="197"/>
      <c r="C90" s="197"/>
      <c r="D90" s="218"/>
      <c r="E90" s="226"/>
      <c r="F90" s="218"/>
      <c r="G90" s="197"/>
      <c r="H90" s="197"/>
      <c r="I90" s="200"/>
      <c r="J90" s="197"/>
      <c r="K90" s="203"/>
      <c r="L90" s="200"/>
      <c r="M90" s="191"/>
      <c r="N90" s="131"/>
      <c r="O90" s="45"/>
      <c r="P90" s="134"/>
      <c r="Q90" s="134"/>
      <c r="R90" s="134"/>
      <c r="S90" s="134"/>
      <c r="T90" s="134"/>
      <c r="U90" s="185"/>
      <c r="V90" s="185"/>
      <c r="W90" s="188"/>
      <c r="X90" s="191"/>
      <c r="Y90" s="191"/>
      <c r="Z90" s="128"/>
      <c r="AA90" s="128"/>
      <c r="AB90" s="128"/>
      <c r="AC90" s="128"/>
      <c r="AD90" s="128"/>
      <c r="AE90" s="128"/>
    </row>
    <row r="91" spans="1:31" s="46" customFormat="1" ht="45" customHeight="1" x14ac:dyDescent="0.25">
      <c r="A91" s="215"/>
      <c r="B91" s="197"/>
      <c r="C91" s="197"/>
      <c r="D91" s="218"/>
      <c r="E91" s="226"/>
      <c r="F91" s="218"/>
      <c r="G91" s="197"/>
      <c r="H91" s="197"/>
      <c r="I91" s="200"/>
      <c r="J91" s="197"/>
      <c r="K91" s="203"/>
      <c r="L91" s="200"/>
      <c r="M91" s="191"/>
      <c r="N91" s="131"/>
      <c r="O91" s="45"/>
      <c r="P91" s="134"/>
      <c r="Q91" s="134"/>
      <c r="R91" s="134"/>
      <c r="S91" s="134"/>
      <c r="T91" s="134"/>
      <c r="U91" s="185"/>
      <c r="V91" s="185"/>
      <c r="W91" s="188"/>
      <c r="X91" s="191"/>
      <c r="Y91" s="191"/>
      <c r="Z91" s="128"/>
      <c r="AA91" s="128"/>
      <c r="AB91" s="128"/>
      <c r="AC91" s="128"/>
      <c r="AD91" s="128"/>
      <c r="AE91" s="128"/>
    </row>
    <row r="92" spans="1:31" s="46" customFormat="1" ht="60" customHeight="1" x14ac:dyDescent="0.25">
      <c r="A92" s="215"/>
      <c r="B92" s="197"/>
      <c r="C92" s="197"/>
      <c r="D92" s="218"/>
      <c r="E92" s="226"/>
      <c r="F92" s="218"/>
      <c r="G92" s="197"/>
      <c r="H92" s="197"/>
      <c r="I92" s="200"/>
      <c r="J92" s="197"/>
      <c r="K92" s="203"/>
      <c r="L92" s="200"/>
      <c r="M92" s="191"/>
      <c r="N92" s="131"/>
      <c r="O92" s="45"/>
      <c r="P92" s="134"/>
      <c r="Q92" s="134"/>
      <c r="R92" s="134"/>
      <c r="S92" s="134"/>
      <c r="T92" s="134"/>
      <c r="U92" s="185"/>
      <c r="V92" s="185"/>
      <c r="W92" s="188"/>
      <c r="X92" s="191"/>
      <c r="Y92" s="191"/>
      <c r="Z92" s="128"/>
      <c r="AA92" s="128"/>
      <c r="AB92" s="128"/>
      <c r="AC92" s="128"/>
      <c r="AD92" s="128"/>
      <c r="AE92" s="128"/>
    </row>
    <row r="93" spans="1:31" s="46" customFormat="1" ht="45" customHeight="1" thickBot="1" x14ac:dyDescent="0.3">
      <c r="A93" s="216"/>
      <c r="B93" s="198"/>
      <c r="C93" s="198"/>
      <c r="D93" s="224"/>
      <c r="E93" s="229"/>
      <c r="F93" s="224"/>
      <c r="G93" s="198"/>
      <c r="H93" s="198"/>
      <c r="I93" s="201"/>
      <c r="J93" s="198"/>
      <c r="K93" s="204"/>
      <c r="L93" s="201"/>
      <c r="M93" s="192"/>
      <c r="N93" s="139"/>
      <c r="O93" s="120"/>
      <c r="P93" s="141"/>
      <c r="Q93" s="141"/>
      <c r="R93" s="141"/>
      <c r="S93" s="141"/>
      <c r="T93" s="141"/>
      <c r="U93" s="186"/>
      <c r="V93" s="186"/>
      <c r="W93" s="189"/>
      <c r="X93" s="192"/>
      <c r="Y93" s="192"/>
      <c r="Z93" s="137"/>
      <c r="AA93" s="137"/>
      <c r="AB93" s="137"/>
      <c r="AC93" s="137"/>
      <c r="AD93" s="137"/>
      <c r="AE93" s="137"/>
    </row>
    <row r="94" spans="1:31" s="46" customFormat="1" ht="45" customHeight="1" x14ac:dyDescent="0.25">
      <c r="A94" s="214">
        <v>19</v>
      </c>
      <c r="B94" s="196" t="s">
        <v>139</v>
      </c>
      <c r="C94" s="196" t="s">
        <v>127</v>
      </c>
      <c r="D94" s="217" t="s">
        <v>197</v>
      </c>
      <c r="E94" s="225" t="s">
        <v>198</v>
      </c>
      <c r="F94" s="217" t="s">
        <v>199</v>
      </c>
      <c r="G94" s="196" t="s">
        <v>34</v>
      </c>
      <c r="H94" s="196" t="str">
        <f>+IF(G94="","",(LOOKUP($G94,Listas!$K$2:$K$6,Listas!$M$2:$M$6)))</f>
        <v>La actividad que conlleva el riesgo se ejecuta de 24 a 500 veces por año</v>
      </c>
      <c r="I94" s="199">
        <f>IF($G94="","",LOOKUP(G94,Listas!$K$2:$K$6,Listas!$Z$2:$Z$6))</f>
        <v>3</v>
      </c>
      <c r="J94" s="196" t="s">
        <v>149</v>
      </c>
      <c r="K94" s="202">
        <f>IF($J94="","",(LOOKUP($J94,Listas!$N$2:$N$6,Listas!$Z$2:$Z$6)))</f>
        <v>5</v>
      </c>
      <c r="L94" s="199">
        <f t="shared" ref="L94" si="57">IF($K94="","",$I94*$K94)</f>
        <v>15</v>
      </c>
      <c r="M94" s="205" t="str">
        <f>IF(I94&amp;K94="","",LOOKUP(I94&amp;K94,TabEvaluacion!$D$16:$D$40,TabEvaluacion!$C$16:$C$40))</f>
        <v>Extrema</v>
      </c>
      <c r="N94" s="130" t="s">
        <v>245</v>
      </c>
      <c r="O94" s="99" t="s">
        <v>35</v>
      </c>
      <c r="P94" s="133">
        <v>15</v>
      </c>
      <c r="Q94" s="133">
        <v>15</v>
      </c>
      <c r="R94" s="133">
        <v>20</v>
      </c>
      <c r="S94" s="133">
        <v>10</v>
      </c>
      <c r="T94" s="133">
        <v>15</v>
      </c>
      <c r="U94" s="210">
        <f>(IFERROR(AVERAGEIF(P94:P98,"&gt;0"),0)+IFERROR(AVERAGEIF(Q94:Q98,"&gt;0"),0)+IFERROR(AVERAGEIF(R94:R98,"&gt;0"),0)+IFERROR(AVERAGEIF(S94:S98,"&gt;0"),0)+IFERROR(AVERAGEIF(T94:T98,"&gt;0"),0))/100</f>
        <v>0.75</v>
      </c>
      <c r="V94" s="210">
        <f t="shared" ref="V94" si="58">(1-U94)</f>
        <v>0.25</v>
      </c>
      <c r="W94" s="212">
        <f t="shared" ref="W94" si="59">IF(V94=0,1,ROUNDUP((V94*L94),0))</f>
        <v>4</v>
      </c>
      <c r="X94" s="205" t="str">
        <f>IF(V94="","",LOOKUP(W94,TabEvaluacion!$E$16:$E$40,TabEvaluacion!$C$16:$C$40))</f>
        <v>Moderada</v>
      </c>
      <c r="Y94" s="205" t="s">
        <v>36</v>
      </c>
      <c r="Z94" s="127"/>
      <c r="AA94" s="127"/>
      <c r="AB94" s="127"/>
      <c r="AC94" s="127"/>
      <c r="AD94" s="127"/>
      <c r="AE94" s="127"/>
    </row>
    <row r="95" spans="1:31" s="46" customFormat="1" ht="45" customHeight="1" x14ac:dyDescent="0.25">
      <c r="A95" s="215"/>
      <c r="B95" s="197"/>
      <c r="C95" s="197"/>
      <c r="D95" s="218"/>
      <c r="E95" s="226"/>
      <c r="F95" s="218"/>
      <c r="G95" s="197"/>
      <c r="H95" s="197"/>
      <c r="I95" s="200"/>
      <c r="J95" s="197"/>
      <c r="K95" s="203"/>
      <c r="L95" s="200"/>
      <c r="M95" s="191"/>
      <c r="N95" s="131" t="s">
        <v>246</v>
      </c>
      <c r="O95" s="45" t="s">
        <v>113</v>
      </c>
      <c r="P95" s="134">
        <v>15</v>
      </c>
      <c r="Q95" s="134">
        <v>15</v>
      </c>
      <c r="R95" s="134">
        <v>20</v>
      </c>
      <c r="S95" s="134">
        <v>10</v>
      </c>
      <c r="T95" s="134">
        <v>15</v>
      </c>
      <c r="U95" s="185"/>
      <c r="V95" s="185"/>
      <c r="W95" s="188"/>
      <c r="X95" s="191"/>
      <c r="Y95" s="191"/>
      <c r="Z95" s="128"/>
      <c r="AA95" s="128"/>
      <c r="AB95" s="128"/>
      <c r="AC95" s="128"/>
      <c r="AD95" s="128"/>
      <c r="AE95" s="128"/>
    </row>
    <row r="96" spans="1:31" s="46" customFormat="1" ht="45" customHeight="1" x14ac:dyDescent="0.25">
      <c r="A96" s="215"/>
      <c r="B96" s="197"/>
      <c r="C96" s="197"/>
      <c r="D96" s="218"/>
      <c r="E96" s="226"/>
      <c r="F96" s="218"/>
      <c r="G96" s="197"/>
      <c r="H96" s="197"/>
      <c r="I96" s="200"/>
      <c r="J96" s="197"/>
      <c r="K96" s="203"/>
      <c r="L96" s="200"/>
      <c r="M96" s="191"/>
      <c r="N96" s="131"/>
      <c r="O96" s="45"/>
      <c r="P96" s="134"/>
      <c r="Q96" s="134"/>
      <c r="R96" s="134"/>
      <c r="S96" s="134"/>
      <c r="T96" s="134"/>
      <c r="U96" s="185"/>
      <c r="V96" s="185"/>
      <c r="W96" s="188"/>
      <c r="X96" s="191"/>
      <c r="Y96" s="191"/>
      <c r="Z96" s="128"/>
      <c r="AA96" s="128"/>
      <c r="AB96" s="128"/>
      <c r="AC96" s="128"/>
      <c r="AD96" s="128"/>
      <c r="AE96" s="128"/>
    </row>
    <row r="97" spans="1:31" s="46" customFormat="1" ht="60" customHeight="1" x14ac:dyDescent="0.25">
      <c r="A97" s="215"/>
      <c r="B97" s="197"/>
      <c r="C97" s="197"/>
      <c r="D97" s="218"/>
      <c r="E97" s="226"/>
      <c r="F97" s="218"/>
      <c r="G97" s="197"/>
      <c r="H97" s="197"/>
      <c r="I97" s="200"/>
      <c r="J97" s="197"/>
      <c r="K97" s="203"/>
      <c r="L97" s="200"/>
      <c r="M97" s="191"/>
      <c r="N97" s="131"/>
      <c r="O97" s="45"/>
      <c r="P97" s="134"/>
      <c r="Q97" s="134"/>
      <c r="R97" s="134"/>
      <c r="S97" s="134"/>
      <c r="T97" s="134"/>
      <c r="U97" s="185"/>
      <c r="V97" s="185"/>
      <c r="W97" s="188"/>
      <c r="X97" s="191"/>
      <c r="Y97" s="191"/>
      <c r="Z97" s="128"/>
      <c r="AA97" s="128"/>
      <c r="AB97" s="128"/>
      <c r="AC97" s="128"/>
      <c r="AD97" s="128"/>
      <c r="AE97" s="128"/>
    </row>
    <row r="98" spans="1:31" s="46" customFormat="1" ht="45" customHeight="1" thickBot="1" x14ac:dyDescent="0.3">
      <c r="A98" s="216"/>
      <c r="B98" s="206"/>
      <c r="C98" s="206"/>
      <c r="D98" s="219"/>
      <c r="E98" s="227"/>
      <c r="F98" s="219"/>
      <c r="G98" s="206"/>
      <c r="H98" s="206"/>
      <c r="I98" s="208"/>
      <c r="J98" s="206"/>
      <c r="K98" s="207"/>
      <c r="L98" s="208"/>
      <c r="M98" s="209"/>
      <c r="N98" s="132"/>
      <c r="O98" s="86"/>
      <c r="P98" s="135"/>
      <c r="Q98" s="135"/>
      <c r="R98" s="135"/>
      <c r="S98" s="135"/>
      <c r="T98" s="135"/>
      <c r="U98" s="211"/>
      <c r="V98" s="211"/>
      <c r="W98" s="213"/>
      <c r="X98" s="209"/>
      <c r="Y98" s="209"/>
      <c r="Z98" s="129"/>
      <c r="AA98" s="129"/>
      <c r="AB98" s="129"/>
      <c r="AC98" s="129"/>
      <c r="AD98" s="129"/>
      <c r="AE98" s="129"/>
    </row>
    <row r="99" spans="1:31" s="46" customFormat="1" ht="45" customHeight="1" x14ac:dyDescent="0.25">
      <c r="A99" s="214">
        <f t="shared" ref="A99" si="60">A94+1</f>
        <v>20</v>
      </c>
      <c r="B99" s="196" t="s">
        <v>137</v>
      </c>
      <c r="C99" s="196" t="s">
        <v>126</v>
      </c>
      <c r="D99" s="217" t="s">
        <v>200</v>
      </c>
      <c r="E99" s="225" t="s">
        <v>201</v>
      </c>
      <c r="F99" s="217" t="s">
        <v>202</v>
      </c>
      <c r="G99" s="196" t="s">
        <v>71</v>
      </c>
      <c r="H99" s="196" t="str">
        <f>+IF(G99="","",(LOOKUP($G99,Listas!$K$2:$K$6,Listas!$M$2:$M$6)))</f>
        <v>La actividad que conlleva el riesgo se ejecuta de 3 a 24 veces por año</v>
      </c>
      <c r="I99" s="199">
        <f>IF($G99="","",LOOKUP(G99,Listas!$K$2:$K$6,Listas!$Z$2:$Z$6))</f>
        <v>2</v>
      </c>
      <c r="J99" s="196" t="s">
        <v>168</v>
      </c>
      <c r="K99" s="202">
        <f>IF($J99="","",(LOOKUP($J99,Listas!$N$2:$N$6,Listas!$Z$2:$Z$6)))</f>
        <v>3</v>
      </c>
      <c r="L99" s="199">
        <f t="shared" ref="L99" si="61">IF($K99="","",$I99*$K99)</f>
        <v>6</v>
      </c>
      <c r="M99" s="205" t="str">
        <f>IF(I99&amp;K99="","",LOOKUP(I99&amp;K99,TabEvaluacion!$D$16:$D$40,TabEvaluacion!$C$16:$C$40))</f>
        <v>Moderada</v>
      </c>
      <c r="N99" s="130" t="s">
        <v>247</v>
      </c>
      <c r="O99" s="99" t="s">
        <v>35</v>
      </c>
      <c r="P99" s="133">
        <v>25</v>
      </c>
      <c r="Q99" s="133">
        <v>15</v>
      </c>
      <c r="R99" s="133">
        <v>20</v>
      </c>
      <c r="S99" s="133">
        <v>10</v>
      </c>
      <c r="T99" s="133">
        <v>15</v>
      </c>
      <c r="U99" s="210">
        <f>(IFERROR(AVERAGEIF(P99:P103,"&gt;0"),0)+IFERROR(AVERAGEIF(Q99:Q103,"&gt;0"),0)+IFERROR(AVERAGEIF(R99:R103,"&gt;0"),0)+IFERROR(AVERAGEIF(S99:S103,"&gt;0"),0)+IFERROR(AVERAGEIF(T99:T103,"&gt;0"),0))/100</f>
        <v>0.8</v>
      </c>
      <c r="V99" s="210">
        <f t="shared" ref="V99" si="62">(1-U99)</f>
        <v>0.19999999999999996</v>
      </c>
      <c r="W99" s="212">
        <f t="shared" ref="W99" si="63">IF(V99=0,1,ROUNDUP((V99*L99),0))</f>
        <v>2</v>
      </c>
      <c r="X99" s="205" t="str">
        <f>IF(V99="","",LOOKUP(W99,TabEvaluacion!$E$16:$E$40,TabEvaluacion!$C$16:$C$40))</f>
        <v>Baja</v>
      </c>
      <c r="Y99" s="205" t="s">
        <v>117</v>
      </c>
      <c r="Z99" s="127"/>
      <c r="AA99" s="127"/>
      <c r="AB99" s="127"/>
      <c r="AC99" s="127"/>
      <c r="AD99" s="127"/>
      <c r="AE99" s="127"/>
    </row>
    <row r="100" spans="1:31" s="46" customFormat="1" ht="45" customHeight="1" x14ac:dyDescent="0.25">
      <c r="A100" s="215"/>
      <c r="B100" s="197"/>
      <c r="C100" s="197"/>
      <c r="D100" s="218"/>
      <c r="E100" s="226"/>
      <c r="F100" s="218"/>
      <c r="G100" s="197"/>
      <c r="H100" s="197"/>
      <c r="I100" s="200"/>
      <c r="J100" s="197"/>
      <c r="K100" s="203"/>
      <c r="L100" s="200"/>
      <c r="M100" s="191"/>
      <c r="N100" s="131" t="s">
        <v>248</v>
      </c>
      <c r="O100" s="45" t="s">
        <v>35</v>
      </c>
      <c r="P100" s="134">
        <v>15</v>
      </c>
      <c r="Q100" s="134">
        <v>15</v>
      </c>
      <c r="R100" s="134">
        <v>20</v>
      </c>
      <c r="S100" s="134">
        <v>10</v>
      </c>
      <c r="T100" s="134">
        <v>15</v>
      </c>
      <c r="U100" s="185"/>
      <c r="V100" s="185"/>
      <c r="W100" s="188"/>
      <c r="X100" s="191"/>
      <c r="Y100" s="191"/>
      <c r="Z100" s="128"/>
      <c r="AA100" s="128"/>
      <c r="AB100" s="128"/>
      <c r="AC100" s="128"/>
      <c r="AD100" s="128"/>
      <c r="AE100" s="128"/>
    </row>
    <row r="101" spans="1:31" s="46" customFormat="1" ht="45" customHeight="1" x14ac:dyDescent="0.25">
      <c r="A101" s="215"/>
      <c r="B101" s="197"/>
      <c r="C101" s="197"/>
      <c r="D101" s="218"/>
      <c r="E101" s="226"/>
      <c r="F101" s="218"/>
      <c r="G101" s="197"/>
      <c r="H101" s="197"/>
      <c r="I101" s="200"/>
      <c r="J101" s="197"/>
      <c r="K101" s="203"/>
      <c r="L101" s="200"/>
      <c r="M101" s="191"/>
      <c r="N101" s="131"/>
      <c r="O101" s="45"/>
      <c r="P101" s="134"/>
      <c r="Q101" s="134"/>
      <c r="R101" s="134"/>
      <c r="S101" s="134"/>
      <c r="T101" s="134"/>
      <c r="U101" s="185"/>
      <c r="V101" s="185"/>
      <c r="W101" s="188"/>
      <c r="X101" s="191"/>
      <c r="Y101" s="191"/>
      <c r="Z101" s="128"/>
      <c r="AA101" s="128"/>
      <c r="AB101" s="128"/>
      <c r="AC101" s="128"/>
      <c r="AD101" s="128"/>
      <c r="AE101" s="128"/>
    </row>
    <row r="102" spans="1:31" s="46" customFormat="1" ht="60" customHeight="1" x14ac:dyDescent="0.25">
      <c r="A102" s="215"/>
      <c r="B102" s="197"/>
      <c r="C102" s="197"/>
      <c r="D102" s="218"/>
      <c r="E102" s="226"/>
      <c r="F102" s="218"/>
      <c r="G102" s="197"/>
      <c r="H102" s="197"/>
      <c r="I102" s="200"/>
      <c r="J102" s="197"/>
      <c r="K102" s="203"/>
      <c r="L102" s="200"/>
      <c r="M102" s="191"/>
      <c r="N102" s="131"/>
      <c r="O102" s="45"/>
      <c r="P102" s="134"/>
      <c r="Q102" s="134"/>
      <c r="R102" s="134"/>
      <c r="S102" s="134"/>
      <c r="T102" s="134"/>
      <c r="U102" s="185"/>
      <c r="V102" s="185"/>
      <c r="W102" s="188"/>
      <c r="X102" s="191"/>
      <c r="Y102" s="191"/>
      <c r="Z102" s="128"/>
      <c r="AA102" s="128"/>
      <c r="AB102" s="128"/>
      <c r="AC102" s="128"/>
      <c r="AD102" s="128"/>
      <c r="AE102" s="128"/>
    </row>
    <row r="103" spans="1:31" s="46" customFormat="1" ht="45" customHeight="1" thickBot="1" x14ac:dyDescent="0.3">
      <c r="A103" s="216"/>
      <c r="B103" s="206"/>
      <c r="C103" s="206"/>
      <c r="D103" s="219"/>
      <c r="E103" s="227"/>
      <c r="F103" s="219"/>
      <c r="G103" s="206"/>
      <c r="H103" s="206"/>
      <c r="I103" s="208"/>
      <c r="J103" s="206"/>
      <c r="K103" s="207"/>
      <c r="L103" s="208"/>
      <c r="M103" s="209"/>
      <c r="N103" s="132"/>
      <c r="O103" s="86"/>
      <c r="P103" s="135"/>
      <c r="Q103" s="135"/>
      <c r="R103" s="135"/>
      <c r="S103" s="135"/>
      <c r="T103" s="135"/>
      <c r="U103" s="211"/>
      <c r="V103" s="211"/>
      <c r="W103" s="213"/>
      <c r="X103" s="209"/>
      <c r="Y103" s="209"/>
      <c r="Z103" s="129"/>
      <c r="AA103" s="129"/>
      <c r="AB103" s="129"/>
      <c r="AC103" s="129"/>
      <c r="AD103" s="129"/>
      <c r="AE103" s="129"/>
    </row>
    <row r="104" spans="1:31" s="46" customFormat="1" ht="45" customHeight="1" x14ac:dyDescent="0.25">
      <c r="A104" s="214">
        <f t="shared" ref="A104" si="64">A99+1</f>
        <v>21</v>
      </c>
      <c r="B104" s="220" t="s">
        <v>137</v>
      </c>
      <c r="C104" s="220" t="s">
        <v>126</v>
      </c>
      <c r="D104" s="223" t="s">
        <v>203</v>
      </c>
      <c r="E104" s="228" t="s">
        <v>204</v>
      </c>
      <c r="F104" s="223" t="s">
        <v>193</v>
      </c>
      <c r="G104" s="220" t="s">
        <v>71</v>
      </c>
      <c r="H104" s="220" t="str">
        <f>+IF(G104="","",(LOOKUP($G104,Listas!$K$2:$K$6,Listas!$M$2:$M$6)))</f>
        <v>La actividad que conlleva el riesgo se ejecuta de 3 a 24 veces por año</v>
      </c>
      <c r="I104" s="222">
        <f>IF($G104="","",LOOKUP(G104,Listas!$K$2:$K$6,Listas!$Z$2:$Z$6))</f>
        <v>2</v>
      </c>
      <c r="J104" s="220" t="s">
        <v>154</v>
      </c>
      <c r="K104" s="221">
        <f>IF($J104="","",(LOOKUP($J104,Listas!$N$2:$N$6,Listas!$Z$2:$Z$6)))</f>
        <v>4</v>
      </c>
      <c r="L104" s="222">
        <f t="shared" ref="L104" si="65">IF($K104="","",$I104*$K104)</f>
        <v>8</v>
      </c>
      <c r="M104" s="190" t="str">
        <f>IF(I104&amp;K104="","",LOOKUP(I104&amp;K104,TabEvaluacion!$D$16:$D$40,TabEvaluacion!$C$16:$C$40))</f>
        <v>Alta</v>
      </c>
      <c r="N104" s="138" t="s">
        <v>249</v>
      </c>
      <c r="O104" s="124" t="s">
        <v>113</v>
      </c>
      <c r="P104" s="140">
        <v>15</v>
      </c>
      <c r="Q104" s="140">
        <v>15</v>
      </c>
      <c r="R104" s="140">
        <v>20</v>
      </c>
      <c r="S104" s="140">
        <v>15</v>
      </c>
      <c r="T104" s="140">
        <v>15</v>
      </c>
      <c r="U104" s="184">
        <f>(IFERROR(AVERAGEIF(P104:P108,"&gt;0"),0)+IFERROR(AVERAGEIF(Q104:Q108,"&gt;0"),0)+IFERROR(AVERAGEIF(R104:R108,"&gt;0"),0)+IFERROR(AVERAGEIF(S104:S108,"&gt;0"),0)+IFERROR(AVERAGEIF(T104:T108,"&gt;0"),0))/100</f>
        <v>0.8</v>
      </c>
      <c r="V104" s="184">
        <f t="shared" ref="V104" si="66">(1-U104)</f>
        <v>0.19999999999999996</v>
      </c>
      <c r="W104" s="187">
        <f t="shared" ref="W104" si="67">IF(V104=0,1,ROUNDUP((V104*L104),0))</f>
        <v>2</v>
      </c>
      <c r="X104" s="190" t="str">
        <f>IF(V104="","",LOOKUP(W104,TabEvaluacion!$E$16:$E$40,TabEvaluacion!$C$16:$C$40))</f>
        <v>Baja</v>
      </c>
      <c r="Y104" s="190" t="s">
        <v>117</v>
      </c>
      <c r="Z104" s="136"/>
      <c r="AA104" s="136"/>
      <c r="AB104" s="136"/>
      <c r="AC104" s="136"/>
      <c r="AD104" s="136"/>
      <c r="AE104" s="136"/>
    </row>
    <row r="105" spans="1:31" s="46" customFormat="1" ht="45" customHeight="1" x14ac:dyDescent="0.25">
      <c r="A105" s="215"/>
      <c r="B105" s="197"/>
      <c r="C105" s="197"/>
      <c r="D105" s="218"/>
      <c r="E105" s="226"/>
      <c r="F105" s="218"/>
      <c r="G105" s="197"/>
      <c r="H105" s="197"/>
      <c r="I105" s="200"/>
      <c r="J105" s="197"/>
      <c r="K105" s="203"/>
      <c r="L105" s="200"/>
      <c r="M105" s="191"/>
      <c r="N105" s="131"/>
      <c r="O105" s="45"/>
      <c r="P105" s="134"/>
      <c r="Q105" s="134"/>
      <c r="R105" s="134"/>
      <c r="S105" s="134"/>
      <c r="T105" s="134"/>
      <c r="U105" s="185"/>
      <c r="V105" s="185"/>
      <c r="W105" s="188"/>
      <c r="X105" s="191"/>
      <c r="Y105" s="191"/>
      <c r="Z105" s="128"/>
      <c r="AA105" s="128"/>
      <c r="AB105" s="128"/>
      <c r="AC105" s="128"/>
      <c r="AD105" s="128"/>
      <c r="AE105" s="128"/>
    </row>
    <row r="106" spans="1:31" s="46" customFormat="1" ht="45" customHeight="1" x14ac:dyDescent="0.25">
      <c r="A106" s="215"/>
      <c r="B106" s="197"/>
      <c r="C106" s="197"/>
      <c r="D106" s="218"/>
      <c r="E106" s="226"/>
      <c r="F106" s="218"/>
      <c r="G106" s="197"/>
      <c r="H106" s="197"/>
      <c r="I106" s="200"/>
      <c r="J106" s="197"/>
      <c r="K106" s="203"/>
      <c r="L106" s="200"/>
      <c r="M106" s="191"/>
      <c r="N106" s="131"/>
      <c r="O106" s="45"/>
      <c r="P106" s="134"/>
      <c r="Q106" s="134"/>
      <c r="R106" s="134"/>
      <c r="S106" s="134"/>
      <c r="T106" s="134"/>
      <c r="U106" s="185"/>
      <c r="V106" s="185"/>
      <c r="W106" s="188"/>
      <c r="X106" s="191"/>
      <c r="Y106" s="191"/>
      <c r="Z106" s="128"/>
      <c r="AA106" s="128"/>
      <c r="AB106" s="128"/>
      <c r="AC106" s="128"/>
      <c r="AD106" s="128"/>
      <c r="AE106" s="128"/>
    </row>
    <row r="107" spans="1:31" s="46" customFormat="1" ht="60" customHeight="1" x14ac:dyDescent="0.25">
      <c r="A107" s="215"/>
      <c r="B107" s="197"/>
      <c r="C107" s="197"/>
      <c r="D107" s="218"/>
      <c r="E107" s="226"/>
      <c r="F107" s="218"/>
      <c r="G107" s="197"/>
      <c r="H107" s="197"/>
      <c r="I107" s="200"/>
      <c r="J107" s="197"/>
      <c r="K107" s="203"/>
      <c r="L107" s="200"/>
      <c r="M107" s="191"/>
      <c r="N107" s="131"/>
      <c r="O107" s="45"/>
      <c r="P107" s="134"/>
      <c r="Q107" s="134"/>
      <c r="R107" s="134"/>
      <c r="S107" s="134"/>
      <c r="T107" s="134"/>
      <c r="U107" s="185"/>
      <c r="V107" s="185"/>
      <c r="W107" s="188"/>
      <c r="X107" s="191"/>
      <c r="Y107" s="191"/>
      <c r="Z107" s="128"/>
      <c r="AA107" s="128"/>
      <c r="AB107" s="128"/>
      <c r="AC107" s="128"/>
      <c r="AD107" s="128"/>
      <c r="AE107" s="128"/>
    </row>
    <row r="108" spans="1:31" s="46" customFormat="1" ht="45" customHeight="1" thickBot="1" x14ac:dyDescent="0.3">
      <c r="A108" s="216"/>
      <c r="B108" s="198"/>
      <c r="C108" s="198"/>
      <c r="D108" s="224"/>
      <c r="E108" s="229"/>
      <c r="F108" s="224"/>
      <c r="G108" s="198"/>
      <c r="H108" s="198"/>
      <c r="I108" s="201"/>
      <c r="J108" s="198"/>
      <c r="K108" s="204"/>
      <c r="L108" s="201"/>
      <c r="M108" s="192"/>
      <c r="N108" s="139"/>
      <c r="O108" s="120"/>
      <c r="P108" s="141"/>
      <c r="Q108" s="141"/>
      <c r="R108" s="141"/>
      <c r="S108" s="141"/>
      <c r="T108" s="141"/>
      <c r="U108" s="186"/>
      <c r="V108" s="186"/>
      <c r="W108" s="189"/>
      <c r="X108" s="192"/>
      <c r="Y108" s="192"/>
      <c r="Z108" s="137"/>
      <c r="AA108" s="137"/>
      <c r="AB108" s="137"/>
      <c r="AC108" s="137"/>
      <c r="AD108" s="137"/>
      <c r="AE108" s="137"/>
    </row>
    <row r="109" spans="1:31" s="46" customFormat="1" ht="45" customHeight="1" x14ac:dyDescent="0.25">
      <c r="A109" s="214">
        <f t="shared" ref="A109" si="68">A104+1</f>
        <v>22</v>
      </c>
      <c r="B109" s="196" t="s">
        <v>137</v>
      </c>
      <c r="C109" s="196" t="s">
        <v>151</v>
      </c>
      <c r="D109" s="217" t="s">
        <v>207</v>
      </c>
      <c r="E109" s="225" t="s">
        <v>208</v>
      </c>
      <c r="F109" s="217" t="s">
        <v>209</v>
      </c>
      <c r="G109" s="196" t="s">
        <v>34</v>
      </c>
      <c r="H109" s="196" t="str">
        <f>+IF(G109="","",(LOOKUP($G109,Listas!$K$2:$K$6,Listas!$M$2:$M$6)))</f>
        <v>La actividad que conlleva el riesgo se ejecuta de 24 a 500 veces por año</v>
      </c>
      <c r="I109" s="199">
        <f>IF($G109="","",LOOKUP(G109,Listas!$K$2:$K$6,Listas!$Z$2:$Z$6))</f>
        <v>3</v>
      </c>
      <c r="J109" s="196" t="s">
        <v>154</v>
      </c>
      <c r="K109" s="202">
        <f>IF($J109="","",(LOOKUP($J109,Listas!$N$2:$N$6,Listas!$Z$2:$Z$6)))</f>
        <v>4</v>
      </c>
      <c r="L109" s="199">
        <f t="shared" ref="L109" si="69">IF($K109="","",$I109*$K109)</f>
        <v>12</v>
      </c>
      <c r="M109" s="205" t="str">
        <f>IF(I109&amp;K109="","",LOOKUP(I109&amp;K109,TabEvaluacion!$D$16:$D$40,TabEvaluacion!$C$16:$C$40))</f>
        <v>Alta</v>
      </c>
      <c r="N109" s="130" t="s">
        <v>250</v>
      </c>
      <c r="O109" s="99" t="s">
        <v>113</v>
      </c>
      <c r="P109" s="133">
        <v>25</v>
      </c>
      <c r="Q109" s="133">
        <v>15</v>
      </c>
      <c r="R109" s="133">
        <v>20</v>
      </c>
      <c r="S109" s="133">
        <v>10</v>
      </c>
      <c r="T109" s="133">
        <v>15</v>
      </c>
      <c r="U109" s="210">
        <f>(IFERROR(AVERAGEIF(P109:P113,"&gt;0"),0)+IFERROR(AVERAGEIF(Q109:Q113,"&gt;0"),0)+IFERROR(AVERAGEIF(R109:R113,"&gt;0"),0)+IFERROR(AVERAGEIF(S109:S113,"&gt;0"),0)+IFERROR(AVERAGEIF(T109:T113,"&gt;0"),0))/100</f>
        <v>0.85</v>
      </c>
      <c r="V109" s="210">
        <f t="shared" ref="V109" si="70">(1-U109)</f>
        <v>0.15000000000000002</v>
      </c>
      <c r="W109" s="212">
        <f t="shared" ref="W109" si="71">IF(V109=0,1,ROUNDUP((V109*L109),0))</f>
        <v>2</v>
      </c>
      <c r="X109" s="205" t="str">
        <f>IF(V109="","",LOOKUP(W109,TabEvaluacion!$E$16:$E$40,TabEvaluacion!$C$16:$C$40))</f>
        <v>Baja</v>
      </c>
      <c r="Y109" s="205" t="s">
        <v>117</v>
      </c>
      <c r="Z109" s="127"/>
      <c r="AA109" s="127"/>
      <c r="AB109" s="127"/>
      <c r="AC109" s="127"/>
      <c r="AD109" s="127"/>
      <c r="AE109" s="127"/>
    </row>
    <row r="110" spans="1:31" s="46" customFormat="1" ht="45" customHeight="1" x14ac:dyDescent="0.25">
      <c r="A110" s="215"/>
      <c r="B110" s="197"/>
      <c r="C110" s="197"/>
      <c r="D110" s="218"/>
      <c r="E110" s="226"/>
      <c r="F110" s="218"/>
      <c r="G110" s="197"/>
      <c r="H110" s="197"/>
      <c r="I110" s="200"/>
      <c r="J110" s="197"/>
      <c r="K110" s="203"/>
      <c r="L110" s="200"/>
      <c r="M110" s="191"/>
      <c r="N110" s="131"/>
      <c r="O110" s="45"/>
      <c r="P110" s="134"/>
      <c r="Q110" s="134"/>
      <c r="R110" s="134"/>
      <c r="S110" s="134"/>
      <c r="T110" s="134"/>
      <c r="U110" s="185"/>
      <c r="V110" s="185"/>
      <c r="W110" s="188"/>
      <c r="X110" s="191"/>
      <c r="Y110" s="191"/>
      <c r="Z110" s="128"/>
      <c r="AA110" s="128"/>
      <c r="AB110" s="128"/>
      <c r="AC110" s="128"/>
      <c r="AD110" s="128"/>
      <c r="AE110" s="128"/>
    </row>
    <row r="111" spans="1:31" s="46" customFormat="1" ht="45" customHeight="1" x14ac:dyDescent="0.25">
      <c r="A111" s="215"/>
      <c r="B111" s="197"/>
      <c r="C111" s="197"/>
      <c r="D111" s="218"/>
      <c r="E111" s="226"/>
      <c r="F111" s="218"/>
      <c r="G111" s="197"/>
      <c r="H111" s="197"/>
      <c r="I111" s="200"/>
      <c r="J111" s="197"/>
      <c r="K111" s="203"/>
      <c r="L111" s="200"/>
      <c r="M111" s="191"/>
      <c r="N111" s="131"/>
      <c r="O111" s="45"/>
      <c r="P111" s="134"/>
      <c r="Q111" s="134"/>
      <c r="R111" s="134"/>
      <c r="S111" s="134"/>
      <c r="T111" s="134"/>
      <c r="U111" s="185"/>
      <c r="V111" s="185"/>
      <c r="W111" s="188"/>
      <c r="X111" s="191"/>
      <c r="Y111" s="191"/>
      <c r="Z111" s="128"/>
      <c r="AA111" s="128"/>
      <c r="AB111" s="128"/>
      <c r="AC111" s="128"/>
      <c r="AD111" s="128"/>
      <c r="AE111" s="128"/>
    </row>
    <row r="112" spans="1:31" s="46" customFormat="1" ht="60" customHeight="1" x14ac:dyDescent="0.25">
      <c r="A112" s="215"/>
      <c r="B112" s="197"/>
      <c r="C112" s="197"/>
      <c r="D112" s="218"/>
      <c r="E112" s="226"/>
      <c r="F112" s="218"/>
      <c r="G112" s="197"/>
      <c r="H112" s="197"/>
      <c r="I112" s="200"/>
      <c r="J112" s="197"/>
      <c r="K112" s="203"/>
      <c r="L112" s="200"/>
      <c r="M112" s="191"/>
      <c r="N112" s="131"/>
      <c r="O112" s="45"/>
      <c r="P112" s="134"/>
      <c r="Q112" s="134"/>
      <c r="R112" s="134"/>
      <c r="S112" s="134"/>
      <c r="T112" s="134"/>
      <c r="U112" s="185"/>
      <c r="V112" s="185"/>
      <c r="W112" s="188"/>
      <c r="X112" s="191"/>
      <c r="Y112" s="191"/>
      <c r="Z112" s="128"/>
      <c r="AA112" s="128"/>
      <c r="AB112" s="128"/>
      <c r="AC112" s="128"/>
      <c r="AD112" s="128"/>
      <c r="AE112" s="128"/>
    </row>
    <row r="113" spans="1:31" s="46" customFormat="1" ht="45" customHeight="1" thickBot="1" x14ac:dyDescent="0.3">
      <c r="A113" s="216"/>
      <c r="B113" s="206"/>
      <c r="C113" s="206"/>
      <c r="D113" s="219"/>
      <c r="E113" s="227"/>
      <c r="F113" s="219"/>
      <c r="G113" s="206"/>
      <c r="H113" s="206"/>
      <c r="I113" s="208"/>
      <c r="J113" s="206"/>
      <c r="K113" s="207"/>
      <c r="L113" s="208"/>
      <c r="M113" s="209"/>
      <c r="N113" s="132"/>
      <c r="O113" s="86"/>
      <c r="P113" s="135"/>
      <c r="Q113" s="135"/>
      <c r="R113" s="135"/>
      <c r="S113" s="135"/>
      <c r="T113" s="135"/>
      <c r="U113" s="211"/>
      <c r="V113" s="211"/>
      <c r="W113" s="213"/>
      <c r="X113" s="209"/>
      <c r="Y113" s="209"/>
      <c r="Z113" s="129"/>
      <c r="AA113" s="129"/>
      <c r="AB113" s="129"/>
      <c r="AC113" s="129"/>
      <c r="AD113" s="129"/>
      <c r="AE113" s="129"/>
    </row>
    <row r="114" spans="1:31" s="46" customFormat="1" ht="45" customHeight="1" x14ac:dyDescent="0.25">
      <c r="A114" s="214">
        <f t="shared" ref="A114" si="72">A109+1</f>
        <v>23</v>
      </c>
      <c r="B114" s="196" t="s">
        <v>137</v>
      </c>
      <c r="C114" s="196" t="s">
        <v>151</v>
      </c>
      <c r="D114" s="217" t="s">
        <v>210</v>
      </c>
      <c r="E114" s="225" t="s">
        <v>211</v>
      </c>
      <c r="F114" s="217" t="s">
        <v>212</v>
      </c>
      <c r="G114" s="196" t="s">
        <v>71</v>
      </c>
      <c r="H114" s="196" t="str">
        <f>+IF(G114="","",(LOOKUP($G114,Listas!$K$2:$K$6,Listas!$M$2:$M$6)))</f>
        <v>La actividad que conlleva el riesgo se ejecuta de 3 a 24 veces por año</v>
      </c>
      <c r="I114" s="199">
        <f>IF($G114="","",LOOKUP(G114,Listas!$K$2:$K$6,Listas!$Z$2:$Z$6))</f>
        <v>2</v>
      </c>
      <c r="J114" s="196" t="s">
        <v>168</v>
      </c>
      <c r="K114" s="202">
        <f>IF($J114="","",(LOOKUP($J114,Listas!$N$2:$N$6,Listas!$Z$2:$Z$6)))</f>
        <v>3</v>
      </c>
      <c r="L114" s="199">
        <f t="shared" ref="L114" si="73">IF($K114="","",$I114*$K114)</f>
        <v>6</v>
      </c>
      <c r="M114" s="205" t="str">
        <f>IF(I114&amp;K114="","",LOOKUP(I114&amp;K114,TabEvaluacion!$D$16:$D$40,TabEvaluacion!$C$16:$C$40))</f>
        <v>Moderada</v>
      </c>
      <c r="N114" s="130" t="s">
        <v>251</v>
      </c>
      <c r="O114" s="99" t="s">
        <v>113</v>
      </c>
      <c r="P114" s="133">
        <v>25</v>
      </c>
      <c r="Q114" s="133">
        <v>15</v>
      </c>
      <c r="R114" s="133">
        <v>20</v>
      </c>
      <c r="S114" s="133">
        <v>10</v>
      </c>
      <c r="T114" s="133">
        <v>15</v>
      </c>
      <c r="U114" s="210">
        <f>(IFERROR(AVERAGEIF(P114:P118,"&gt;0"),0)+IFERROR(AVERAGEIF(Q114:Q118,"&gt;0"),0)+IFERROR(AVERAGEIF(R114:R118,"&gt;0"),0)+IFERROR(AVERAGEIF(S114:S118,"&gt;0"),0)+IFERROR(AVERAGEIF(T114:T118,"&gt;0"),0))/100</f>
        <v>0.85</v>
      </c>
      <c r="V114" s="210">
        <f t="shared" ref="V114" si="74">(1-U114)</f>
        <v>0.15000000000000002</v>
      </c>
      <c r="W114" s="212">
        <f t="shared" ref="W114" si="75">IF(V114=0,1,ROUNDUP((V114*L114),0))</f>
        <v>1</v>
      </c>
      <c r="X114" s="205" t="str">
        <f>IF(V114="","",LOOKUP(W114,TabEvaluacion!$E$16:$E$40,TabEvaluacion!$C$16:$C$40))</f>
        <v>Baja</v>
      </c>
      <c r="Y114" s="205" t="s">
        <v>117</v>
      </c>
      <c r="Z114" s="127"/>
      <c r="AA114" s="127"/>
      <c r="AB114" s="127"/>
      <c r="AC114" s="127"/>
      <c r="AD114" s="127"/>
      <c r="AE114" s="127"/>
    </row>
    <row r="115" spans="1:31" s="46" customFormat="1" ht="45" customHeight="1" x14ac:dyDescent="0.25">
      <c r="A115" s="215"/>
      <c r="B115" s="197"/>
      <c r="C115" s="197"/>
      <c r="D115" s="218"/>
      <c r="E115" s="226"/>
      <c r="F115" s="218"/>
      <c r="G115" s="197"/>
      <c r="H115" s="197"/>
      <c r="I115" s="200"/>
      <c r="J115" s="197"/>
      <c r="K115" s="203"/>
      <c r="L115" s="200"/>
      <c r="M115" s="191"/>
      <c r="N115" s="131"/>
      <c r="O115" s="45"/>
      <c r="P115" s="134"/>
      <c r="Q115" s="134"/>
      <c r="R115" s="134"/>
      <c r="S115" s="134"/>
      <c r="T115" s="134"/>
      <c r="U115" s="185"/>
      <c r="V115" s="185"/>
      <c r="W115" s="188"/>
      <c r="X115" s="191"/>
      <c r="Y115" s="191"/>
      <c r="Z115" s="128"/>
      <c r="AA115" s="128"/>
      <c r="AB115" s="128"/>
      <c r="AC115" s="128"/>
      <c r="AD115" s="128"/>
      <c r="AE115" s="128"/>
    </row>
    <row r="116" spans="1:31" s="46" customFormat="1" ht="45" customHeight="1" x14ac:dyDescent="0.25">
      <c r="A116" s="215"/>
      <c r="B116" s="197"/>
      <c r="C116" s="197"/>
      <c r="D116" s="218"/>
      <c r="E116" s="226"/>
      <c r="F116" s="218"/>
      <c r="G116" s="197"/>
      <c r="H116" s="197"/>
      <c r="I116" s="200"/>
      <c r="J116" s="197"/>
      <c r="K116" s="203"/>
      <c r="L116" s="200"/>
      <c r="M116" s="191"/>
      <c r="N116" s="131"/>
      <c r="O116" s="45"/>
      <c r="P116" s="134"/>
      <c r="Q116" s="134"/>
      <c r="R116" s="134"/>
      <c r="S116" s="134"/>
      <c r="T116" s="134"/>
      <c r="U116" s="185"/>
      <c r="V116" s="185"/>
      <c r="W116" s="188"/>
      <c r="X116" s="191"/>
      <c r="Y116" s="191"/>
      <c r="Z116" s="128"/>
      <c r="AA116" s="128"/>
      <c r="AB116" s="128"/>
      <c r="AC116" s="128"/>
      <c r="AD116" s="128"/>
      <c r="AE116" s="128"/>
    </row>
    <row r="117" spans="1:31" s="46" customFormat="1" ht="60" customHeight="1" x14ac:dyDescent="0.25">
      <c r="A117" s="215"/>
      <c r="B117" s="197"/>
      <c r="C117" s="197"/>
      <c r="D117" s="218"/>
      <c r="E117" s="226"/>
      <c r="F117" s="218"/>
      <c r="G117" s="197"/>
      <c r="H117" s="197"/>
      <c r="I117" s="200"/>
      <c r="J117" s="197"/>
      <c r="K117" s="203"/>
      <c r="L117" s="200"/>
      <c r="M117" s="191"/>
      <c r="N117" s="131"/>
      <c r="O117" s="45"/>
      <c r="P117" s="134"/>
      <c r="Q117" s="134"/>
      <c r="R117" s="134"/>
      <c r="S117" s="134"/>
      <c r="T117" s="134"/>
      <c r="U117" s="185"/>
      <c r="V117" s="185"/>
      <c r="W117" s="188"/>
      <c r="X117" s="191"/>
      <c r="Y117" s="191"/>
      <c r="Z117" s="128"/>
      <c r="AA117" s="128"/>
      <c r="AB117" s="128"/>
      <c r="AC117" s="128"/>
      <c r="AD117" s="128"/>
      <c r="AE117" s="128"/>
    </row>
    <row r="118" spans="1:31" s="46" customFormat="1" ht="45" customHeight="1" thickBot="1" x14ac:dyDescent="0.3">
      <c r="A118" s="216"/>
      <c r="B118" s="206"/>
      <c r="C118" s="206"/>
      <c r="D118" s="219"/>
      <c r="E118" s="227"/>
      <c r="F118" s="219"/>
      <c r="G118" s="206"/>
      <c r="H118" s="206"/>
      <c r="I118" s="208"/>
      <c r="J118" s="206"/>
      <c r="K118" s="207"/>
      <c r="L118" s="208"/>
      <c r="M118" s="209"/>
      <c r="N118" s="132"/>
      <c r="O118" s="86"/>
      <c r="P118" s="135"/>
      <c r="Q118" s="135"/>
      <c r="R118" s="135"/>
      <c r="S118" s="135"/>
      <c r="T118" s="135"/>
      <c r="U118" s="211"/>
      <c r="V118" s="211"/>
      <c r="W118" s="213"/>
      <c r="X118" s="209"/>
      <c r="Y118" s="209"/>
      <c r="Z118" s="129"/>
      <c r="AA118" s="129"/>
      <c r="AB118" s="129"/>
      <c r="AC118" s="129"/>
      <c r="AD118" s="129"/>
      <c r="AE118" s="129"/>
    </row>
    <row r="119" spans="1:31" s="46" customFormat="1" ht="45" customHeight="1" x14ac:dyDescent="0.25">
      <c r="A119" s="214">
        <f t="shared" ref="A119" si="76">A114+1</f>
        <v>24</v>
      </c>
      <c r="B119" s="196" t="s">
        <v>140</v>
      </c>
      <c r="C119" s="196" t="s">
        <v>126</v>
      </c>
      <c r="D119" s="217" t="s">
        <v>219</v>
      </c>
      <c r="E119" s="225" t="s">
        <v>213</v>
      </c>
      <c r="F119" s="217" t="s">
        <v>220</v>
      </c>
      <c r="G119" s="196" t="s">
        <v>71</v>
      </c>
      <c r="H119" s="196" t="str">
        <f>+IF(G119="","",(LOOKUP($G119,Listas!$K$2:$K$6,Listas!$M$2:$M$6)))</f>
        <v>La actividad que conlleva el riesgo se ejecuta de 3 a 24 veces por año</v>
      </c>
      <c r="I119" s="199">
        <f>IF($G119="","",LOOKUP(G119,Listas!$K$2:$K$6,Listas!$Z$2:$Z$6))</f>
        <v>2</v>
      </c>
      <c r="J119" s="196" t="s">
        <v>168</v>
      </c>
      <c r="K119" s="202">
        <f>IF($J119="","",(LOOKUP($J119,Listas!$N$2:$N$6,Listas!$Z$2:$Z$6)))</f>
        <v>3</v>
      </c>
      <c r="L119" s="199">
        <f t="shared" ref="L119" si="77">IF($K119="","",$I119*$K119)</f>
        <v>6</v>
      </c>
      <c r="M119" s="205" t="str">
        <f>IF(I119&amp;K119="","",LOOKUP(I119&amp;K119,TabEvaluacion!$D$16:$D$40,TabEvaluacion!$C$16:$C$40))</f>
        <v>Moderada</v>
      </c>
      <c r="N119" s="181" t="s">
        <v>252</v>
      </c>
      <c r="O119" s="99" t="s">
        <v>35</v>
      </c>
      <c r="P119" s="133">
        <v>25</v>
      </c>
      <c r="Q119" s="133">
        <v>15</v>
      </c>
      <c r="R119" s="133">
        <v>20</v>
      </c>
      <c r="S119" s="133">
        <v>10</v>
      </c>
      <c r="T119" s="133">
        <v>15</v>
      </c>
      <c r="U119" s="210">
        <f>(IFERROR(AVERAGEIF(P119:P123,"&gt;0"),0)+IFERROR(AVERAGEIF(Q119:Q123,"&gt;0"),0)+IFERROR(AVERAGEIF(R119:R123,"&gt;0"),0)+IFERROR(AVERAGEIF(S119:S123,"&gt;0"),0)+IFERROR(AVERAGEIF(T119:T123,"&gt;0"),0))/100</f>
        <v>0.8</v>
      </c>
      <c r="V119" s="210">
        <f t="shared" ref="V119" si="78">(1-U119)</f>
        <v>0.19999999999999996</v>
      </c>
      <c r="W119" s="212">
        <f t="shared" ref="W119" si="79">IF(V119=0,1,ROUNDUP((V119*L119),0))</f>
        <v>2</v>
      </c>
      <c r="X119" s="205" t="str">
        <f>IF(V119="","",LOOKUP(W119,TabEvaluacion!$E$16:$E$40,TabEvaluacion!$C$16:$C$40))</f>
        <v>Baja</v>
      </c>
      <c r="Y119" s="205" t="s">
        <v>117</v>
      </c>
      <c r="Z119" s="127"/>
      <c r="AA119" s="127"/>
      <c r="AB119" s="127"/>
      <c r="AC119" s="127"/>
      <c r="AD119" s="127"/>
      <c r="AE119" s="127"/>
    </row>
    <row r="120" spans="1:31" s="46" customFormat="1" ht="45" customHeight="1" x14ac:dyDescent="0.25">
      <c r="A120" s="215"/>
      <c r="B120" s="197"/>
      <c r="C120" s="197"/>
      <c r="D120" s="218"/>
      <c r="E120" s="226"/>
      <c r="F120" s="218"/>
      <c r="G120" s="197"/>
      <c r="H120" s="197"/>
      <c r="I120" s="200"/>
      <c r="J120" s="197"/>
      <c r="K120" s="203"/>
      <c r="L120" s="200"/>
      <c r="M120" s="191"/>
      <c r="N120" s="182" t="s">
        <v>253</v>
      </c>
      <c r="O120" s="45" t="s">
        <v>35</v>
      </c>
      <c r="P120" s="134">
        <v>15</v>
      </c>
      <c r="Q120" s="134">
        <v>15</v>
      </c>
      <c r="R120" s="134">
        <v>0</v>
      </c>
      <c r="S120" s="134">
        <v>10</v>
      </c>
      <c r="T120" s="134">
        <v>15</v>
      </c>
      <c r="U120" s="185"/>
      <c r="V120" s="185"/>
      <c r="W120" s="188"/>
      <c r="X120" s="191"/>
      <c r="Y120" s="191"/>
      <c r="Z120" s="128"/>
      <c r="AA120" s="128"/>
      <c r="AB120" s="128"/>
      <c r="AC120" s="128"/>
      <c r="AD120" s="128"/>
      <c r="AE120" s="128"/>
    </row>
    <row r="121" spans="1:31" s="46" customFormat="1" ht="45" customHeight="1" x14ac:dyDescent="0.25">
      <c r="A121" s="215"/>
      <c r="B121" s="197"/>
      <c r="C121" s="197"/>
      <c r="D121" s="218"/>
      <c r="E121" s="226"/>
      <c r="F121" s="218"/>
      <c r="G121" s="197"/>
      <c r="H121" s="197"/>
      <c r="I121" s="200"/>
      <c r="J121" s="197"/>
      <c r="K121" s="203"/>
      <c r="L121" s="200"/>
      <c r="M121" s="191"/>
      <c r="N121" s="131"/>
      <c r="O121" s="45"/>
      <c r="P121" s="134"/>
      <c r="Q121" s="134"/>
      <c r="R121" s="134"/>
      <c r="S121" s="134"/>
      <c r="T121" s="134"/>
      <c r="U121" s="185"/>
      <c r="V121" s="185"/>
      <c r="W121" s="188"/>
      <c r="X121" s="191"/>
      <c r="Y121" s="191"/>
      <c r="Z121" s="128"/>
      <c r="AA121" s="128"/>
      <c r="AB121" s="128"/>
      <c r="AC121" s="128"/>
      <c r="AD121" s="128"/>
      <c r="AE121" s="128"/>
    </row>
    <row r="122" spans="1:31" s="46" customFormat="1" ht="60" customHeight="1" x14ac:dyDescent="0.25">
      <c r="A122" s="215"/>
      <c r="B122" s="197"/>
      <c r="C122" s="197"/>
      <c r="D122" s="218"/>
      <c r="E122" s="226"/>
      <c r="F122" s="218"/>
      <c r="G122" s="197"/>
      <c r="H122" s="197"/>
      <c r="I122" s="200"/>
      <c r="J122" s="197"/>
      <c r="K122" s="203"/>
      <c r="L122" s="200"/>
      <c r="M122" s="191"/>
      <c r="N122" s="131"/>
      <c r="O122" s="45"/>
      <c r="P122" s="134"/>
      <c r="Q122" s="134"/>
      <c r="R122" s="134"/>
      <c r="S122" s="134"/>
      <c r="T122" s="134"/>
      <c r="U122" s="185"/>
      <c r="V122" s="185"/>
      <c r="W122" s="188"/>
      <c r="X122" s="191"/>
      <c r="Y122" s="191"/>
      <c r="Z122" s="128"/>
      <c r="AA122" s="128"/>
      <c r="AB122" s="128"/>
      <c r="AC122" s="128"/>
      <c r="AD122" s="128"/>
      <c r="AE122" s="128"/>
    </row>
    <row r="123" spans="1:31" s="46" customFormat="1" ht="45" customHeight="1" thickBot="1" x14ac:dyDescent="0.3">
      <c r="A123" s="216"/>
      <c r="B123" s="206"/>
      <c r="C123" s="206"/>
      <c r="D123" s="219"/>
      <c r="E123" s="227"/>
      <c r="F123" s="219"/>
      <c r="G123" s="206"/>
      <c r="H123" s="206"/>
      <c r="I123" s="208"/>
      <c r="J123" s="206"/>
      <c r="K123" s="207"/>
      <c r="L123" s="208"/>
      <c r="M123" s="209"/>
      <c r="N123" s="132"/>
      <c r="O123" s="86"/>
      <c r="P123" s="135"/>
      <c r="Q123" s="135"/>
      <c r="R123" s="135"/>
      <c r="S123" s="135"/>
      <c r="T123" s="135"/>
      <c r="U123" s="211"/>
      <c r="V123" s="211"/>
      <c r="W123" s="213"/>
      <c r="X123" s="209"/>
      <c r="Y123" s="209"/>
      <c r="Z123" s="129"/>
      <c r="AA123" s="129"/>
      <c r="AB123" s="129"/>
      <c r="AC123" s="129"/>
      <c r="AD123" s="129"/>
      <c r="AE123" s="129"/>
    </row>
    <row r="124" spans="1:31" s="46" customFormat="1" ht="45" customHeight="1" x14ac:dyDescent="0.25">
      <c r="A124" s="214">
        <f t="shared" ref="A124" si="80">A119+1</f>
        <v>25</v>
      </c>
      <c r="B124" s="196" t="s">
        <v>140</v>
      </c>
      <c r="C124" s="196" t="s">
        <v>126</v>
      </c>
      <c r="D124" s="217" t="s">
        <v>152</v>
      </c>
      <c r="E124" s="225" t="s">
        <v>215</v>
      </c>
      <c r="F124" s="217" t="s">
        <v>214</v>
      </c>
      <c r="G124" s="196" t="s">
        <v>71</v>
      </c>
      <c r="H124" s="196" t="str">
        <f>+IF(G124="","",(LOOKUP($G124,Listas!$K$2:$K$6,Listas!$M$2:$M$6)))</f>
        <v>La actividad que conlleva el riesgo se ejecuta de 3 a 24 veces por año</v>
      </c>
      <c r="I124" s="199">
        <f>IF($G124="","",LOOKUP(G124,Listas!$K$2:$K$6,Listas!$Z$2:$Z$6))</f>
        <v>2</v>
      </c>
      <c r="J124" s="196" t="s">
        <v>154</v>
      </c>
      <c r="K124" s="202">
        <f>IF($J124="","",(LOOKUP($J124,Listas!$N$2:$N$6,Listas!$Z$2:$Z$6)))</f>
        <v>4</v>
      </c>
      <c r="L124" s="199">
        <f t="shared" ref="L124" si="81">IF($K124="","",$I124*$K124)</f>
        <v>8</v>
      </c>
      <c r="M124" s="205" t="str">
        <f>IF(I124&amp;K124="","",LOOKUP(I124&amp;K124,TabEvaluacion!$D$16:$D$40,TabEvaluacion!$C$16:$C$40))</f>
        <v>Alta</v>
      </c>
      <c r="N124" s="130" t="s">
        <v>254</v>
      </c>
      <c r="O124" s="99" t="s">
        <v>35</v>
      </c>
      <c r="P124" s="133">
        <v>15</v>
      </c>
      <c r="Q124" s="133">
        <v>15</v>
      </c>
      <c r="R124" s="133">
        <v>20</v>
      </c>
      <c r="S124" s="133">
        <v>10</v>
      </c>
      <c r="T124" s="133">
        <v>15</v>
      </c>
      <c r="U124" s="210">
        <f>(IFERROR(AVERAGEIF(P124:P128,"&gt;0"),0)+IFERROR(AVERAGEIF(Q124:Q128,"&gt;0"),0)+IFERROR(AVERAGEIF(R124:R128,"&gt;0"),0)+IFERROR(AVERAGEIF(S124:S128,"&gt;0"),0)+IFERROR(AVERAGEIF(T124:T128,"&gt;0"),0))/100</f>
        <v>0.75</v>
      </c>
      <c r="V124" s="210">
        <f t="shared" ref="V124" si="82">(1-U124)</f>
        <v>0.25</v>
      </c>
      <c r="W124" s="212">
        <f t="shared" ref="W124" si="83">IF(V124=0,1,ROUNDUP((V124*L124),0))</f>
        <v>2</v>
      </c>
      <c r="X124" s="205" t="str">
        <f>IF(V124="","",LOOKUP(W124,TabEvaluacion!$E$16:$E$40,TabEvaluacion!$C$16:$C$40))</f>
        <v>Baja</v>
      </c>
      <c r="Y124" s="205" t="s">
        <v>36</v>
      </c>
      <c r="Z124" s="127"/>
      <c r="AA124" s="127"/>
      <c r="AB124" s="127"/>
      <c r="AC124" s="127"/>
      <c r="AD124" s="127"/>
      <c r="AE124" s="127"/>
    </row>
    <row r="125" spans="1:31" s="46" customFormat="1" ht="45" customHeight="1" x14ac:dyDescent="0.25">
      <c r="A125" s="215"/>
      <c r="B125" s="197"/>
      <c r="C125" s="197"/>
      <c r="D125" s="218"/>
      <c r="E125" s="226"/>
      <c r="F125" s="218"/>
      <c r="G125" s="197"/>
      <c r="H125" s="197"/>
      <c r="I125" s="200"/>
      <c r="J125" s="197"/>
      <c r="K125" s="203"/>
      <c r="L125" s="200"/>
      <c r="M125" s="191"/>
      <c r="N125" s="131" t="s">
        <v>255</v>
      </c>
      <c r="O125" s="45" t="s">
        <v>35</v>
      </c>
      <c r="P125" s="134">
        <v>15</v>
      </c>
      <c r="Q125" s="134">
        <v>15</v>
      </c>
      <c r="R125" s="134">
        <v>20</v>
      </c>
      <c r="S125" s="134">
        <v>10</v>
      </c>
      <c r="T125" s="134">
        <v>15</v>
      </c>
      <c r="U125" s="185"/>
      <c r="V125" s="185"/>
      <c r="W125" s="188"/>
      <c r="X125" s="191"/>
      <c r="Y125" s="191"/>
      <c r="Z125" s="128"/>
      <c r="AA125" s="128"/>
      <c r="AB125" s="128"/>
      <c r="AC125" s="128"/>
      <c r="AD125" s="128"/>
      <c r="AE125" s="128"/>
    </row>
    <row r="126" spans="1:31" s="46" customFormat="1" ht="45" customHeight="1" x14ac:dyDescent="0.25">
      <c r="A126" s="215"/>
      <c r="B126" s="197"/>
      <c r="C126" s="197"/>
      <c r="D126" s="218"/>
      <c r="E126" s="226"/>
      <c r="F126" s="218"/>
      <c r="G126" s="197"/>
      <c r="H126" s="197"/>
      <c r="I126" s="200"/>
      <c r="J126" s="197"/>
      <c r="K126" s="203"/>
      <c r="L126" s="200"/>
      <c r="M126" s="191"/>
      <c r="N126" s="131"/>
      <c r="O126" s="45"/>
      <c r="P126" s="134"/>
      <c r="Q126" s="134"/>
      <c r="R126" s="134"/>
      <c r="S126" s="134"/>
      <c r="T126" s="134"/>
      <c r="U126" s="185"/>
      <c r="V126" s="185"/>
      <c r="W126" s="188"/>
      <c r="X126" s="191"/>
      <c r="Y126" s="191"/>
      <c r="Z126" s="128"/>
      <c r="AA126" s="128"/>
      <c r="AB126" s="128"/>
      <c r="AC126" s="128"/>
      <c r="AD126" s="128"/>
      <c r="AE126" s="128"/>
    </row>
    <row r="127" spans="1:31" s="46" customFormat="1" ht="60" customHeight="1" x14ac:dyDescent="0.25">
      <c r="A127" s="215"/>
      <c r="B127" s="197"/>
      <c r="C127" s="197"/>
      <c r="D127" s="218"/>
      <c r="E127" s="226"/>
      <c r="F127" s="218"/>
      <c r="G127" s="197"/>
      <c r="H127" s="197"/>
      <c r="I127" s="200"/>
      <c r="J127" s="197"/>
      <c r="K127" s="203"/>
      <c r="L127" s="200"/>
      <c r="M127" s="191"/>
      <c r="N127" s="131"/>
      <c r="O127" s="45"/>
      <c r="P127" s="134"/>
      <c r="Q127" s="134"/>
      <c r="R127" s="134"/>
      <c r="S127" s="134"/>
      <c r="T127" s="134"/>
      <c r="U127" s="185"/>
      <c r="V127" s="185"/>
      <c r="W127" s="188"/>
      <c r="X127" s="191"/>
      <c r="Y127" s="191"/>
      <c r="Z127" s="128"/>
      <c r="AA127" s="128"/>
      <c r="AB127" s="128"/>
      <c r="AC127" s="128"/>
      <c r="AD127" s="128"/>
      <c r="AE127" s="128"/>
    </row>
    <row r="128" spans="1:31" s="46" customFormat="1" ht="45" customHeight="1" thickBot="1" x14ac:dyDescent="0.3">
      <c r="A128" s="216"/>
      <c r="B128" s="206"/>
      <c r="C128" s="206"/>
      <c r="D128" s="219"/>
      <c r="E128" s="227"/>
      <c r="F128" s="219"/>
      <c r="G128" s="206"/>
      <c r="H128" s="206"/>
      <c r="I128" s="208"/>
      <c r="J128" s="206"/>
      <c r="K128" s="207"/>
      <c r="L128" s="208"/>
      <c r="M128" s="209"/>
      <c r="N128" s="132"/>
      <c r="O128" s="86"/>
      <c r="P128" s="135"/>
      <c r="Q128" s="135"/>
      <c r="R128" s="135"/>
      <c r="S128" s="135"/>
      <c r="T128" s="135"/>
      <c r="U128" s="211"/>
      <c r="V128" s="211"/>
      <c r="W128" s="213"/>
      <c r="X128" s="209"/>
      <c r="Y128" s="209"/>
      <c r="Z128" s="129"/>
      <c r="AA128" s="129"/>
      <c r="AB128" s="129"/>
      <c r="AC128" s="129"/>
      <c r="AD128" s="129"/>
      <c r="AE128" s="129"/>
    </row>
    <row r="129" spans="1:31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</row>
    <row r="215" spans="1:31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</row>
    <row r="216" spans="1:31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</row>
    <row r="217" spans="1:31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</row>
    <row r="218" spans="1:31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</row>
    <row r="219" spans="1:31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</row>
    <row r="220" spans="1:31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</row>
    <row r="221" spans="1:31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</row>
    <row r="222" spans="1:31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</row>
    <row r="223" spans="1:31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</row>
    <row r="224" spans="1:31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</row>
    <row r="225" spans="1:31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</row>
    <row r="226" spans="1:31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</row>
    <row r="227" spans="1:31" ht="15.7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</row>
    <row r="228" spans="1:31" ht="15.7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</row>
    <row r="229" spans="1:31" ht="15.7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</row>
    <row r="230" spans="1:31" ht="15.7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</row>
    <row r="231" spans="1:31" ht="15.7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</row>
    <row r="232" spans="1:31" ht="15.7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</row>
    <row r="233" spans="1:31" ht="15.7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</row>
    <row r="234" spans="1:31" ht="15.7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</row>
    <row r="235" spans="1:31" ht="15.7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</row>
    <row r="236" spans="1:31" ht="15.7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</row>
    <row r="237" spans="1:31" ht="15.7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</row>
    <row r="238" spans="1:31" ht="15.7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</row>
    <row r="239" spans="1:31" ht="15.7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</row>
    <row r="240" spans="1:31" ht="15.7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</row>
    <row r="241" spans="1:31" ht="15.7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</row>
    <row r="242" spans="1:31" ht="15.7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</row>
    <row r="243" spans="1:31" ht="15.7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</row>
    <row r="244" spans="1:31" ht="15.7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</row>
    <row r="245" spans="1:31" ht="15.7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</row>
    <row r="246" spans="1:31" ht="15.7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</row>
    <row r="247" spans="1:31" ht="15.7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</row>
    <row r="248" spans="1:31" ht="15.7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</row>
    <row r="249" spans="1:31" ht="15.7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</row>
    <row r="250" spans="1:31" ht="15.7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</row>
    <row r="251" spans="1:31" ht="15.7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</row>
    <row r="252" spans="1:31" ht="15.7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</row>
    <row r="253" spans="1:31" ht="15.7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</row>
    <row r="254" spans="1:31" ht="15.7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</row>
    <row r="255" spans="1:31" ht="15.7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</row>
    <row r="256" spans="1:31" ht="15.7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</row>
    <row r="257" spans="1:31" ht="15.7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</row>
    <row r="258" spans="1:31" ht="15.7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</row>
    <row r="259" spans="1:31" ht="15.7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</row>
    <row r="260" spans="1:31" ht="15.7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</row>
    <row r="261" spans="1:31" ht="15.7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</row>
    <row r="262" spans="1:31" ht="15.7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</row>
    <row r="263" spans="1:31" ht="15.7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</row>
    <row r="264" spans="1:31" ht="15.7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</row>
    <row r="265" spans="1:31" ht="15.7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1:31" ht="15.7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</row>
    <row r="267" spans="1:31" ht="15.7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</row>
    <row r="268" spans="1:31" ht="15.7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</row>
    <row r="269" spans="1:31" ht="15.7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</row>
    <row r="270" spans="1:31" ht="15.7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</row>
    <row r="271" spans="1:31" ht="15.7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</row>
    <row r="272" spans="1:31" ht="15.7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</row>
    <row r="273" spans="1:31" ht="15.7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</row>
    <row r="274" spans="1:31" ht="15.7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</row>
    <row r="275" spans="1:31" ht="15.7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</row>
    <row r="276" spans="1:31" ht="15.7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</row>
    <row r="277" spans="1:31" ht="15.7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</row>
    <row r="278" spans="1:31" ht="15.7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</row>
    <row r="279" spans="1:31" ht="15.7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</row>
    <row r="280" spans="1:31" ht="15.7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</row>
    <row r="281" spans="1:31" ht="15.7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</row>
    <row r="282" spans="1:31" ht="15.7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</row>
    <row r="283" spans="1:31" ht="15.7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</row>
    <row r="284" spans="1:31" ht="15.7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</row>
    <row r="285" spans="1:31" ht="15.7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</row>
    <row r="286" spans="1:31" ht="15.7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</row>
    <row r="287" spans="1:31" ht="15.7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</row>
    <row r="288" spans="1:31" ht="15.7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</row>
    <row r="289" spans="1:31" ht="15.7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</row>
    <row r="290" spans="1:31" ht="15.7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</row>
    <row r="291" spans="1:31" ht="15.7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</row>
    <row r="292" spans="1:31" ht="15.7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</row>
    <row r="293" spans="1:31" ht="15.7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</row>
    <row r="294" spans="1:31" ht="15.7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</row>
    <row r="295" spans="1:31" ht="15.7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</row>
    <row r="296" spans="1:31" ht="15.7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</row>
    <row r="297" spans="1:31" ht="15.7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</row>
    <row r="298" spans="1:31" ht="15.7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</row>
    <row r="299" spans="1:31" ht="15.7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</row>
    <row r="300" spans="1:31" ht="15.7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</row>
    <row r="301" spans="1:31" ht="15.7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</row>
    <row r="302" spans="1:31" ht="15.7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</row>
    <row r="303" spans="1:31" ht="15.7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</row>
    <row r="304" spans="1:31" ht="15.7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</row>
    <row r="305" spans="1:31" ht="15.7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</row>
    <row r="306" spans="1:31" ht="15.7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</row>
    <row r="307" spans="1:31" ht="15.7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</row>
    <row r="308" spans="1:31" ht="15.7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</row>
    <row r="309" spans="1:31" ht="15.7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</row>
    <row r="310" spans="1:31" ht="15.7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</row>
    <row r="311" spans="1:31" ht="15.7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</row>
    <row r="312" spans="1:31" ht="15.7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</row>
    <row r="313" spans="1:31" ht="15.7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</row>
    <row r="314" spans="1:31" ht="15.7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</row>
    <row r="315" spans="1:31" ht="15.7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</row>
    <row r="316" spans="1:31" ht="15.7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</row>
    <row r="317" spans="1:31" ht="15.7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</row>
    <row r="318" spans="1:31" ht="15.7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</row>
    <row r="319" spans="1:31" ht="15.7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</row>
    <row r="320" spans="1:31" ht="15.7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</row>
    <row r="321" spans="1:31" ht="15.7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</row>
    <row r="322" spans="1:31" ht="15.7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</row>
    <row r="323" spans="1:31" ht="15.7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</row>
    <row r="324" spans="1:31" ht="15.7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</row>
    <row r="325" spans="1:31" ht="15.7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</row>
    <row r="326" spans="1:31" ht="15.7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</row>
    <row r="327" spans="1:31" ht="15.7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</row>
    <row r="328" spans="1:31" ht="15.7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</row>
    <row r="329" spans="1:31" ht="15.7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</row>
    <row r="330" spans="1:31" ht="15.7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</row>
    <row r="331" spans="1:31" ht="15.7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</row>
    <row r="332" spans="1:31" ht="15.7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</row>
    <row r="333" spans="1:31" ht="15.7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</row>
    <row r="334" spans="1:31" ht="15.7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</row>
    <row r="335" spans="1:31" ht="15.7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</row>
    <row r="336" spans="1:31" ht="15.7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</row>
    <row r="337" spans="1:31" ht="15.7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</row>
    <row r="338" spans="1:31" ht="15.7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</row>
    <row r="339" spans="1:31" ht="15.7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</row>
    <row r="340" spans="1:31" ht="15.7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</row>
    <row r="341" spans="1:31" ht="15.7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</row>
    <row r="342" spans="1:31" ht="15.7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</row>
    <row r="343" spans="1:31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</row>
    <row r="344" spans="1:31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</row>
    <row r="345" spans="1:31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</row>
    <row r="346" spans="1:31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</row>
    <row r="347" spans="1:31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</row>
    <row r="348" spans="1:31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</row>
    <row r="349" spans="1:31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</row>
    <row r="350" spans="1:31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</row>
    <row r="351" spans="1:31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</row>
    <row r="352" spans="1:31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</row>
    <row r="353" spans="1:31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</row>
    <row r="354" spans="1:31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</row>
    <row r="355" spans="1:31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</row>
    <row r="356" spans="1:31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</row>
    <row r="357" spans="1:31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</row>
    <row r="358" spans="1:31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</row>
    <row r="359" spans="1:31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</row>
    <row r="360" spans="1:31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</row>
    <row r="361" spans="1:31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</row>
    <row r="362" spans="1:31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</row>
    <row r="363" spans="1:31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</row>
    <row r="364" spans="1:31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</row>
    <row r="365" spans="1:31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</row>
    <row r="366" spans="1:31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</row>
    <row r="367" spans="1:31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</row>
    <row r="368" spans="1:31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</row>
    <row r="369" spans="1:31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</row>
    <row r="370" spans="1:31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</row>
    <row r="371" spans="1:31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</row>
    <row r="372" spans="1:31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</row>
    <row r="373" spans="1:31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</row>
    <row r="374" spans="1:31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</row>
    <row r="375" spans="1:31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</row>
    <row r="376" spans="1:31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</row>
    <row r="377" spans="1:31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</row>
    <row r="378" spans="1:31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</row>
    <row r="379" spans="1:31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</row>
    <row r="380" spans="1:31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</row>
    <row r="381" spans="1:31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</row>
    <row r="382" spans="1:31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</row>
    <row r="383" spans="1:31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</row>
    <row r="384" spans="1:31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</row>
    <row r="385" spans="1:31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</row>
    <row r="386" spans="1:31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</row>
    <row r="387" spans="1:31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</row>
    <row r="388" spans="1:31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</row>
    <row r="389" spans="1:31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</row>
    <row r="390" spans="1:31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</row>
    <row r="391" spans="1:31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</row>
    <row r="392" spans="1:31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</row>
    <row r="393" spans="1:31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</row>
    <row r="394" spans="1:31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</row>
    <row r="395" spans="1:31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</row>
    <row r="396" spans="1:31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</row>
    <row r="397" spans="1:31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</row>
    <row r="398" spans="1:31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</row>
    <row r="399" spans="1:31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</row>
    <row r="400" spans="1:31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</row>
    <row r="401" spans="1:31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</row>
    <row r="402" spans="1:31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</row>
    <row r="403" spans="1:31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</row>
    <row r="404" spans="1:31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</row>
    <row r="405" spans="1:31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</row>
    <row r="406" spans="1:31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</row>
    <row r="407" spans="1:31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</row>
    <row r="408" spans="1:31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</row>
    <row r="409" spans="1:31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</row>
    <row r="410" spans="1:31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</row>
    <row r="411" spans="1:31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</row>
    <row r="412" spans="1:31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</row>
    <row r="413" spans="1:31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</row>
    <row r="414" spans="1:31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</row>
    <row r="415" spans="1:31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</row>
    <row r="416" spans="1:31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</row>
    <row r="417" spans="1:31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</row>
    <row r="418" spans="1:31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</row>
    <row r="419" spans="1:31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</row>
    <row r="420" spans="1:31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</row>
    <row r="421" spans="1:31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</row>
    <row r="422" spans="1:31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</row>
    <row r="423" spans="1:31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</row>
    <row r="424" spans="1:31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</row>
    <row r="425" spans="1:31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</row>
    <row r="426" spans="1:31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</row>
    <row r="427" spans="1:31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</row>
    <row r="428" spans="1:31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</row>
    <row r="429" spans="1:31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</row>
    <row r="430" spans="1:31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</row>
    <row r="431" spans="1:31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</row>
    <row r="432" spans="1:31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</row>
    <row r="433" spans="1:31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</row>
    <row r="434" spans="1:31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</row>
    <row r="435" spans="1:31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</row>
    <row r="436" spans="1:31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</row>
    <row r="437" spans="1:31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</row>
    <row r="438" spans="1:31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</row>
    <row r="439" spans="1:31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</row>
    <row r="440" spans="1:31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</row>
    <row r="441" spans="1:31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</row>
    <row r="442" spans="1:31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</row>
    <row r="443" spans="1:31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</row>
    <row r="444" spans="1:31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</row>
    <row r="445" spans="1:31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</row>
    <row r="446" spans="1:31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</row>
    <row r="447" spans="1:31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</row>
    <row r="448" spans="1:31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</row>
    <row r="449" spans="1:31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</row>
    <row r="450" spans="1:31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</row>
    <row r="451" spans="1:31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</row>
    <row r="452" spans="1:31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</row>
    <row r="453" spans="1:31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</row>
    <row r="454" spans="1:31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</row>
    <row r="455" spans="1:31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</row>
    <row r="456" spans="1:31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</row>
    <row r="457" spans="1:31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</row>
    <row r="458" spans="1:31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</row>
    <row r="459" spans="1:31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</row>
    <row r="460" spans="1:31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</row>
    <row r="461" spans="1:31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</row>
    <row r="462" spans="1:31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</row>
    <row r="463" spans="1:31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</row>
    <row r="464" spans="1:31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</row>
    <row r="465" spans="1:31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</row>
    <row r="466" spans="1:31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</row>
    <row r="467" spans="1:31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</row>
    <row r="468" spans="1:31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</row>
    <row r="469" spans="1:31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</row>
    <row r="470" spans="1:31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</row>
    <row r="471" spans="1:31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</row>
    <row r="472" spans="1:31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</row>
    <row r="473" spans="1:31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</row>
    <row r="474" spans="1:31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</row>
    <row r="475" spans="1:31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</row>
    <row r="476" spans="1:31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</row>
    <row r="477" spans="1:31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</row>
    <row r="478" spans="1:31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</row>
    <row r="479" spans="1:31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</row>
    <row r="480" spans="1:31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</row>
    <row r="481" spans="1:31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</row>
    <row r="482" spans="1:31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</row>
    <row r="483" spans="1:31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</row>
    <row r="484" spans="1:31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</row>
    <row r="485" spans="1:31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</row>
    <row r="486" spans="1:31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</row>
    <row r="487" spans="1:31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</row>
    <row r="488" spans="1:31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</row>
    <row r="489" spans="1:31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</row>
    <row r="490" spans="1:31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</row>
    <row r="491" spans="1:31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</row>
    <row r="492" spans="1:31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</row>
    <row r="493" spans="1:31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</row>
    <row r="494" spans="1:31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</row>
    <row r="495" spans="1:31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</row>
    <row r="496" spans="1:31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</row>
    <row r="497" spans="1:31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</row>
    <row r="498" spans="1:31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</row>
    <row r="499" spans="1:31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</row>
    <row r="500" spans="1:31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</row>
    <row r="501" spans="1:31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</row>
    <row r="502" spans="1:31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</row>
    <row r="503" spans="1:31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</row>
    <row r="504" spans="1:31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</row>
    <row r="505" spans="1:31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</row>
    <row r="506" spans="1:31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</row>
    <row r="507" spans="1:31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</row>
    <row r="508" spans="1:31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</row>
    <row r="509" spans="1:31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</row>
    <row r="510" spans="1:31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</row>
    <row r="511" spans="1:31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</row>
    <row r="512" spans="1:31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</row>
    <row r="513" spans="1:31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</row>
    <row r="514" spans="1:31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</row>
    <row r="515" spans="1:31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</row>
    <row r="516" spans="1:31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</row>
    <row r="517" spans="1:31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</row>
    <row r="518" spans="1:31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</row>
    <row r="519" spans="1:31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</row>
    <row r="520" spans="1:31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</row>
    <row r="521" spans="1:31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</row>
    <row r="522" spans="1:31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</row>
    <row r="523" spans="1:31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</row>
    <row r="524" spans="1:31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</row>
    <row r="525" spans="1:31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</row>
    <row r="526" spans="1:31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</row>
    <row r="527" spans="1:31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</row>
    <row r="528" spans="1:31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</row>
    <row r="529" spans="1:31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</row>
    <row r="530" spans="1:31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</row>
    <row r="531" spans="1:31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</row>
    <row r="532" spans="1:31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</row>
    <row r="533" spans="1:31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</row>
    <row r="534" spans="1:31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</row>
    <row r="535" spans="1:31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</row>
    <row r="536" spans="1:31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</row>
    <row r="537" spans="1:31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</row>
    <row r="538" spans="1:31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</row>
    <row r="539" spans="1:31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</row>
    <row r="540" spans="1:31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</row>
    <row r="541" spans="1:31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</row>
    <row r="542" spans="1:31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</row>
    <row r="543" spans="1:31" ht="15.7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</row>
    <row r="544" spans="1:31" ht="15.7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</row>
    <row r="545" spans="1:31" ht="15.7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</row>
    <row r="546" spans="1:31" ht="15.7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</row>
    <row r="547" spans="1:31" ht="15.7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</row>
    <row r="548" spans="1:31" ht="15.7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</row>
    <row r="549" spans="1:31" ht="15.7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</row>
    <row r="550" spans="1:31" ht="15.7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</row>
    <row r="551" spans="1:31" ht="15.7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</row>
    <row r="552" spans="1:31" ht="15.7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</row>
    <row r="553" spans="1:31" ht="15.7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</row>
    <row r="554" spans="1:31" ht="15.7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</row>
    <row r="555" spans="1:31" ht="15.7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</row>
    <row r="556" spans="1:31" ht="15.7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</row>
    <row r="557" spans="1:31" ht="15.7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</row>
    <row r="558" spans="1:31" ht="15.7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</row>
    <row r="559" spans="1:31" ht="15.7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</row>
    <row r="560" spans="1:31" ht="15.7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</row>
    <row r="561" spans="1:31" ht="15.7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</row>
    <row r="562" spans="1:31" ht="15.7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</row>
    <row r="563" spans="1:31" ht="15.7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</row>
    <row r="564" spans="1:31" ht="15.7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</row>
    <row r="565" spans="1:31" ht="15.7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</row>
    <row r="566" spans="1:31" ht="15.7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</row>
    <row r="567" spans="1:31" ht="15.7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</row>
    <row r="568" spans="1:31" ht="15.7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</row>
    <row r="569" spans="1:31" ht="15.7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</row>
    <row r="570" spans="1:31" ht="15.7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</row>
    <row r="571" spans="1:31" ht="15.7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</row>
    <row r="572" spans="1:31" ht="15.7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</row>
    <row r="573" spans="1:31" ht="15.7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</row>
    <row r="574" spans="1:31" ht="15.7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</row>
    <row r="575" spans="1:31" ht="15.7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</row>
    <row r="576" spans="1:31" ht="15.7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</row>
    <row r="577" spans="1:31" ht="15.7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</row>
    <row r="578" spans="1:31" ht="15.7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</row>
    <row r="579" spans="1:31" ht="15.7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</row>
    <row r="580" spans="1:31" ht="15.7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</row>
    <row r="581" spans="1:31" ht="15.7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</row>
    <row r="582" spans="1:31" ht="15.7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</row>
    <row r="583" spans="1:31" ht="15.7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</row>
    <row r="584" spans="1:31" ht="15.7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</row>
    <row r="585" spans="1:31" ht="15.7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</row>
    <row r="586" spans="1:31" ht="15.7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</row>
    <row r="587" spans="1:31" ht="15.7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</row>
    <row r="588" spans="1:31" ht="15.7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</row>
    <row r="589" spans="1:31" ht="15.7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</row>
    <row r="590" spans="1:31" ht="15.7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</row>
    <row r="591" spans="1:31" ht="15.7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</row>
    <row r="592" spans="1:31" ht="15.7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</row>
    <row r="593" spans="1:31" ht="15.7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</row>
    <row r="594" spans="1:31" ht="15.7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</row>
    <row r="595" spans="1:31" ht="15.7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</row>
    <row r="596" spans="1:31" ht="15.7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</row>
    <row r="597" spans="1:31" ht="15.7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</row>
    <row r="598" spans="1:31" ht="15.7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</row>
    <row r="599" spans="1:31" ht="15.7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</row>
    <row r="600" spans="1:31" ht="15.7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</row>
    <row r="601" spans="1:31" ht="15.7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</row>
    <row r="602" spans="1:31" ht="15.7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</row>
    <row r="603" spans="1:31" ht="15.7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</row>
    <row r="604" spans="1:31" ht="15.7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</row>
    <row r="605" spans="1:31" ht="15.7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</row>
    <row r="606" spans="1:31" ht="15.7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</row>
    <row r="607" spans="1:31" ht="15.7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</row>
    <row r="608" spans="1:31" ht="15.7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</row>
    <row r="609" spans="1:31" ht="15.7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</row>
    <row r="610" spans="1:31" ht="15.7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</row>
    <row r="611" spans="1:31" ht="15.7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</row>
    <row r="612" spans="1:31" ht="15.7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</row>
    <row r="613" spans="1:31" ht="15.7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</row>
    <row r="614" spans="1:31" ht="15.7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</row>
    <row r="615" spans="1:31" ht="15.7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</row>
    <row r="616" spans="1:31" ht="15.7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</row>
    <row r="617" spans="1:31" ht="15.7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</row>
    <row r="618" spans="1:31" ht="15.7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</row>
    <row r="619" spans="1:31" ht="15.7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</row>
    <row r="620" spans="1:31" ht="15.7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</row>
    <row r="621" spans="1:31" ht="15.7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</row>
    <row r="622" spans="1:31" ht="15.7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</row>
    <row r="623" spans="1:31" ht="15.7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</row>
    <row r="624" spans="1:31" ht="15.7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</row>
    <row r="625" spans="1:31" ht="15.7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</row>
    <row r="626" spans="1:31" ht="15.7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</row>
    <row r="627" spans="1:31" ht="15.7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</row>
    <row r="628" spans="1:31" ht="15.7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</row>
    <row r="629" spans="1:31" ht="15.7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</row>
    <row r="630" spans="1:31" ht="15.7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</row>
    <row r="631" spans="1:31" ht="15.7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</row>
    <row r="632" spans="1:31" ht="15.7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</row>
    <row r="633" spans="1:31" ht="15.7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</row>
    <row r="634" spans="1:31" ht="15.7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</row>
    <row r="635" spans="1:31" ht="15.7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</row>
    <row r="636" spans="1:31" ht="15.7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</row>
    <row r="637" spans="1:31" ht="15.7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</row>
    <row r="638" spans="1:31" ht="15.7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</row>
    <row r="639" spans="1:31" ht="15.7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</row>
    <row r="640" spans="1:31" ht="15.7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</row>
    <row r="641" spans="1:31" ht="15.7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</row>
    <row r="642" spans="1:31" ht="15.7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</row>
    <row r="643" spans="1:31" ht="15.7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</row>
    <row r="644" spans="1:31" ht="15.7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</row>
    <row r="645" spans="1:31" ht="15.7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</row>
    <row r="646" spans="1:31" ht="15.7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</row>
    <row r="647" spans="1:31" ht="15.7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</row>
    <row r="648" spans="1:31" ht="15.7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</row>
    <row r="649" spans="1:31" ht="15.7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</row>
    <row r="650" spans="1:31" ht="15.7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</row>
    <row r="651" spans="1:31" ht="15.7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</row>
    <row r="652" spans="1:31" ht="15.7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</row>
    <row r="653" spans="1:31" ht="15.7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</row>
    <row r="654" spans="1:31" ht="15.7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</row>
    <row r="655" spans="1:31" ht="15.7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</row>
    <row r="656" spans="1:31" ht="15.7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</row>
    <row r="657" spans="1:31" ht="15.7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</row>
    <row r="658" spans="1:31" ht="15.7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</row>
    <row r="659" spans="1:31" ht="15.7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</row>
    <row r="660" spans="1:31" ht="15.7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</row>
    <row r="661" spans="1:31" ht="15.7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</row>
    <row r="662" spans="1:31" ht="15.7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</row>
    <row r="663" spans="1:31" ht="15.7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</row>
    <row r="664" spans="1:31" ht="15.7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</row>
    <row r="665" spans="1:31" ht="15.7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</row>
    <row r="666" spans="1:31" ht="15.7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</row>
    <row r="667" spans="1:31" ht="15.7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</row>
    <row r="668" spans="1:31" ht="15.7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</row>
    <row r="669" spans="1:31" ht="15.7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</row>
    <row r="670" spans="1:31" ht="15.7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</row>
    <row r="671" spans="1:31" ht="15.7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</row>
    <row r="672" spans="1:31" ht="15.7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</row>
    <row r="673" spans="1:31" ht="15.7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</row>
    <row r="674" spans="1:31" ht="15.7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</row>
    <row r="675" spans="1:31" ht="15.7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</row>
    <row r="676" spans="1:31" ht="15.7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</row>
    <row r="677" spans="1:31" ht="15.7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</row>
    <row r="678" spans="1:31" ht="15.7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</row>
    <row r="679" spans="1:31" ht="15.7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</row>
    <row r="680" spans="1:31" ht="15.7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</row>
    <row r="681" spans="1:31" ht="15.7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</row>
    <row r="682" spans="1:31" ht="15.7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</row>
    <row r="683" spans="1:31" ht="15.7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</row>
    <row r="684" spans="1:31" ht="15.7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</row>
    <row r="685" spans="1:31" ht="15.7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</row>
    <row r="686" spans="1:31" ht="15.7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</row>
    <row r="687" spans="1:31" ht="15.7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</row>
    <row r="688" spans="1:31" ht="15.7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</row>
    <row r="689" spans="1:31" ht="15.7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</row>
    <row r="690" spans="1:31" ht="15.7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</row>
    <row r="691" spans="1:31" ht="15.7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</row>
    <row r="692" spans="1:31" ht="15.7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</row>
    <row r="693" spans="1:31" ht="15.7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</row>
    <row r="694" spans="1:31" ht="15.7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</row>
    <row r="695" spans="1:31" ht="15.7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</row>
    <row r="696" spans="1:31" ht="15.7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</row>
    <row r="697" spans="1:31" ht="15.7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</row>
    <row r="698" spans="1:31" ht="15.7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</row>
    <row r="699" spans="1:31" ht="15.7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</row>
    <row r="700" spans="1:31" ht="15.7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</row>
    <row r="701" spans="1:31" ht="15.7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</row>
    <row r="702" spans="1:31" ht="15.7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</row>
    <row r="703" spans="1:31" ht="15.7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</row>
    <row r="704" spans="1:31" ht="15.7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</row>
    <row r="705" spans="1:31" ht="15.7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</row>
    <row r="706" spans="1:31" ht="15.7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</row>
    <row r="707" spans="1:31" ht="15.7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</row>
    <row r="708" spans="1:31" ht="15.7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</row>
    <row r="709" spans="1:31" ht="15.7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</row>
    <row r="710" spans="1:31" ht="15.7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</row>
    <row r="711" spans="1:31" ht="15.7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</row>
    <row r="712" spans="1:31" ht="15.7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</row>
    <row r="713" spans="1:31" ht="15.7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</row>
    <row r="714" spans="1:31" ht="15.7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</row>
    <row r="715" spans="1:31" ht="15.7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</row>
    <row r="716" spans="1:31" ht="15.7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</row>
    <row r="717" spans="1:31" ht="15.7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</row>
    <row r="718" spans="1:31" ht="15.7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</row>
    <row r="719" spans="1:31" ht="15.7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</row>
    <row r="720" spans="1:31" ht="15.7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</row>
    <row r="721" spans="1:31" ht="15.7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</row>
    <row r="722" spans="1:31" ht="15.7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</row>
    <row r="723" spans="1:31" ht="15.7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</row>
    <row r="724" spans="1:31" ht="15.7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</row>
    <row r="725" spans="1:31" ht="15.7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</row>
    <row r="726" spans="1:31" ht="15.7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</row>
    <row r="727" spans="1:31" ht="15.7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</row>
    <row r="728" spans="1:31" ht="15.7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</row>
    <row r="729" spans="1:31" ht="15.7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</row>
    <row r="730" spans="1:31" ht="15.7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</row>
    <row r="731" spans="1:31" ht="15.7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</row>
    <row r="732" spans="1:31" ht="15.7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</row>
    <row r="733" spans="1:31" ht="15.7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</row>
    <row r="734" spans="1:31" ht="15.7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</row>
    <row r="735" spans="1:31" ht="15.7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</row>
    <row r="736" spans="1:31" ht="15.7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</row>
    <row r="737" spans="1:31" ht="15.7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</row>
    <row r="738" spans="1:31" ht="15.7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</row>
    <row r="739" spans="1:31" ht="15.7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</row>
    <row r="740" spans="1:31" ht="15.7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</row>
    <row r="741" spans="1:31" ht="15.7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</row>
    <row r="742" spans="1:31" ht="15.7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</row>
    <row r="743" spans="1:31" ht="15.7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</row>
    <row r="744" spans="1:31" ht="15.7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</row>
    <row r="745" spans="1:31" ht="15.7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</row>
    <row r="746" spans="1:31" ht="15.7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</row>
    <row r="747" spans="1:31" ht="15.7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</row>
    <row r="748" spans="1:31" ht="15.7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</row>
    <row r="749" spans="1:31" ht="15.7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</row>
    <row r="750" spans="1:31" ht="15.7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</row>
    <row r="751" spans="1:31" ht="15.7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</row>
    <row r="752" spans="1:31" ht="15.7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</row>
    <row r="753" spans="1:31" ht="15.7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</row>
    <row r="754" spans="1:31" ht="15.7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</row>
    <row r="755" spans="1:31" ht="15.7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</row>
    <row r="756" spans="1:31" ht="15.7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</row>
    <row r="757" spans="1:31" ht="15.7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</row>
    <row r="758" spans="1:31" ht="15.7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</row>
    <row r="759" spans="1:31" ht="15.7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</row>
    <row r="760" spans="1:31" ht="15.7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</row>
    <row r="761" spans="1:31" ht="15.7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</row>
    <row r="762" spans="1:31" ht="15.7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</row>
    <row r="763" spans="1:31" ht="15.7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</row>
    <row r="764" spans="1:31" ht="15.7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</row>
    <row r="765" spans="1:31" ht="15.7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</row>
    <row r="766" spans="1:31" ht="15.7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</row>
    <row r="767" spans="1:31" ht="15.7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</row>
    <row r="768" spans="1:31" ht="15.7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</row>
    <row r="769" spans="1:31" ht="15.7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</row>
    <row r="770" spans="1:31" ht="15.7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</row>
    <row r="771" spans="1:31" ht="15.7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</row>
    <row r="772" spans="1:31" ht="15.7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</row>
    <row r="773" spans="1:31" ht="15.7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</row>
    <row r="774" spans="1:31" ht="15.7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</row>
    <row r="775" spans="1:31" ht="15.7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</row>
    <row r="776" spans="1:31" ht="15.7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</row>
    <row r="777" spans="1:31" ht="15.7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</row>
    <row r="778" spans="1:31" ht="15.7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</row>
    <row r="779" spans="1:31" ht="15.7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</row>
    <row r="780" spans="1:31" ht="15.7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</row>
    <row r="781" spans="1:31" ht="15.7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</row>
    <row r="782" spans="1:31" ht="15.7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</row>
    <row r="783" spans="1:31" ht="15.7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</row>
    <row r="784" spans="1:31" ht="15.7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</row>
    <row r="785" spans="1:31" ht="15.7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</row>
    <row r="786" spans="1:31" ht="15.7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</row>
    <row r="787" spans="1:31" ht="15.7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</row>
    <row r="788" spans="1:31" ht="15.7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</row>
    <row r="789" spans="1:31" ht="15.7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</row>
    <row r="790" spans="1:31" ht="15.7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</row>
    <row r="791" spans="1:31" ht="15.7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</row>
    <row r="792" spans="1:31" ht="15.7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</row>
    <row r="793" spans="1:31" ht="15.7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</row>
    <row r="794" spans="1:31" ht="15.7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</row>
    <row r="795" spans="1:31" ht="15.7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</row>
    <row r="796" spans="1:31" ht="15.7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</row>
    <row r="797" spans="1:31" ht="15.7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</row>
    <row r="798" spans="1:31" ht="15.7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</row>
    <row r="799" spans="1:31" ht="15.7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</row>
    <row r="800" spans="1:31" ht="15.7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</row>
    <row r="801" spans="1:31" ht="15.7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</row>
    <row r="802" spans="1:31" ht="15.7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</row>
    <row r="803" spans="1:31" ht="15.7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</row>
    <row r="804" spans="1:31" ht="15.7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</row>
    <row r="805" spans="1:31" ht="15.7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</row>
    <row r="806" spans="1:31" ht="15.7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</row>
    <row r="807" spans="1:31" ht="15.7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</row>
    <row r="808" spans="1:31" ht="15.7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</row>
    <row r="809" spans="1:31" ht="15.7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</row>
    <row r="810" spans="1:31" ht="15.7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</row>
    <row r="811" spans="1:31" ht="15.7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</row>
    <row r="812" spans="1:31" ht="15.7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</row>
    <row r="813" spans="1:31" ht="15.7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</row>
    <row r="814" spans="1:31" ht="15.7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</row>
    <row r="815" spans="1:31" ht="15.7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</row>
    <row r="816" spans="1:31" ht="15.7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</row>
    <row r="817" spans="1:31" ht="15.7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</row>
    <row r="818" spans="1:31" ht="15.7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</row>
    <row r="819" spans="1:31" ht="15.7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</row>
    <row r="820" spans="1:31" ht="15.7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</row>
    <row r="821" spans="1:31" ht="15.7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</row>
    <row r="822" spans="1:31" ht="15.7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</row>
    <row r="823" spans="1:31" ht="15.7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</row>
    <row r="824" spans="1:31" ht="15.7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</row>
    <row r="825" spans="1:31" ht="15.7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</row>
    <row r="826" spans="1:31" ht="15.7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</row>
    <row r="827" spans="1:31" ht="15.7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</row>
    <row r="828" spans="1:31" ht="15.7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</row>
    <row r="829" spans="1:31" ht="15.7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</row>
    <row r="830" spans="1:31" ht="15.7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</row>
    <row r="831" spans="1:31" ht="15.7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</row>
    <row r="832" spans="1:31" ht="15.7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</row>
    <row r="833" spans="1:31" ht="15.7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</row>
    <row r="834" spans="1:31" ht="15.7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</row>
    <row r="835" spans="1:31" ht="15.7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</row>
    <row r="836" spans="1:31" ht="15.7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</row>
    <row r="837" spans="1:31" ht="15.7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</row>
    <row r="838" spans="1:31" ht="15.7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</row>
    <row r="839" spans="1:31" ht="15.7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</row>
    <row r="840" spans="1:31" ht="15.7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</row>
    <row r="841" spans="1:31" ht="15.7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</row>
    <row r="842" spans="1:31" ht="15.7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</row>
    <row r="843" spans="1:31" ht="15.7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</row>
    <row r="844" spans="1:31" ht="15.7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</row>
    <row r="845" spans="1:31" ht="15.7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</row>
    <row r="846" spans="1:31" ht="15.7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</row>
    <row r="847" spans="1:31" ht="15.7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</row>
    <row r="848" spans="1:31" ht="15.7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</row>
    <row r="849" spans="1:31" ht="15.7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</row>
    <row r="850" spans="1:31" ht="15.7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</row>
    <row r="851" spans="1:31" ht="15.7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</row>
    <row r="852" spans="1:31" ht="15.7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</row>
    <row r="853" spans="1:31" ht="15.7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</row>
    <row r="854" spans="1:31" ht="15.7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</row>
    <row r="855" spans="1:31" ht="15.7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</row>
    <row r="856" spans="1:31" ht="15.7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</row>
    <row r="857" spans="1:31" ht="15.7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</row>
    <row r="858" spans="1:31" ht="15.7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</row>
    <row r="859" spans="1:31" ht="15.7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</row>
    <row r="860" spans="1:31" ht="15.7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</row>
    <row r="861" spans="1:31" ht="15.7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</row>
    <row r="862" spans="1:31" ht="15.7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</row>
    <row r="863" spans="1:31" ht="15.7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</row>
    <row r="864" spans="1:31" ht="15.7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</row>
    <row r="865" spans="1:31" ht="15.7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</row>
    <row r="866" spans="1:31" ht="15.7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</row>
    <row r="867" spans="1:31" ht="15.7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</row>
    <row r="868" spans="1:31" ht="15.7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</row>
    <row r="869" spans="1:31" ht="15.7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</row>
    <row r="870" spans="1:31" ht="15.7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</row>
    <row r="871" spans="1:31" ht="15.7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</row>
    <row r="872" spans="1:31" ht="15.7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</row>
    <row r="873" spans="1:31" ht="15.7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</row>
    <row r="874" spans="1:31" ht="15.7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</row>
    <row r="875" spans="1:31" ht="15.7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</row>
    <row r="876" spans="1:31" ht="15.7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</row>
    <row r="877" spans="1:31" ht="15.7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</row>
    <row r="878" spans="1:31" ht="15.7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</row>
    <row r="879" spans="1:31" ht="15.7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</row>
    <row r="880" spans="1:31" ht="15.7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</row>
    <row r="881" spans="1:31" ht="15.7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</row>
    <row r="882" spans="1:31" ht="15.7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</row>
    <row r="883" spans="1:31" ht="15.7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</row>
    <row r="884" spans="1:31" ht="15.7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</row>
    <row r="885" spans="1:31" ht="15.7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</row>
    <row r="886" spans="1:31" ht="15.7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</row>
    <row r="887" spans="1:31" ht="15.7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</row>
    <row r="888" spans="1:31" ht="15.7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</row>
    <row r="889" spans="1:31" ht="15.7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</row>
    <row r="890" spans="1:31" ht="15.7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</row>
    <row r="891" spans="1:31" ht="15.7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</row>
    <row r="892" spans="1:31" x14ac:dyDescent="0.25">
      <c r="A892" s="38"/>
      <c r="B892" s="38"/>
      <c r="C892" s="38"/>
      <c r="E892" s="38"/>
      <c r="G892" s="38"/>
      <c r="H892" s="38"/>
      <c r="I892" s="38"/>
      <c r="J892" s="38"/>
      <c r="K892" s="38"/>
      <c r="L892" s="38"/>
      <c r="M892" s="38"/>
      <c r="N892" s="38"/>
      <c r="O892" s="38"/>
      <c r="Z892" s="38"/>
      <c r="AA892" s="38"/>
      <c r="AB892" s="38"/>
      <c r="AC892" s="38"/>
      <c r="AD892" s="38"/>
      <c r="AE892" s="38"/>
    </row>
    <row r="893" spans="1:31" x14ac:dyDescent="0.25">
      <c r="A893" s="38"/>
      <c r="B893" s="38"/>
      <c r="C893" s="38"/>
      <c r="E893" s="38"/>
      <c r="G893" s="38"/>
      <c r="H893" s="38"/>
      <c r="I893" s="38"/>
      <c r="J893" s="38"/>
      <c r="K893" s="38"/>
      <c r="L893" s="38"/>
      <c r="M893" s="38"/>
      <c r="N893" s="38"/>
      <c r="O893" s="38"/>
      <c r="Z893" s="38"/>
      <c r="AA893" s="38"/>
      <c r="AB893" s="38"/>
      <c r="AC893" s="38"/>
      <c r="AD893" s="38"/>
      <c r="AE893" s="38"/>
    </row>
    <row r="894" spans="1:31" x14ac:dyDescent="0.25">
      <c r="A894" s="38"/>
      <c r="B894" s="38"/>
      <c r="C894" s="38"/>
      <c r="E894" s="38"/>
      <c r="G894" s="38"/>
      <c r="H894" s="38"/>
      <c r="I894" s="38"/>
      <c r="J894" s="38"/>
      <c r="K894" s="38"/>
      <c r="L894" s="38"/>
      <c r="M894" s="38"/>
      <c r="N894" s="38"/>
      <c r="O894" s="38"/>
      <c r="Z894" s="38"/>
      <c r="AA894" s="38"/>
      <c r="AB894" s="38"/>
      <c r="AC894" s="38"/>
      <c r="AD894" s="38"/>
      <c r="AE894" s="38"/>
    </row>
  </sheetData>
  <mergeCells count="464">
    <mergeCell ref="J79:J83"/>
    <mergeCell ref="K79:K83"/>
    <mergeCell ref="L79:L83"/>
    <mergeCell ref="M79:M83"/>
    <mergeCell ref="U79:U83"/>
    <mergeCell ref="V79:V83"/>
    <mergeCell ref="W79:W83"/>
    <mergeCell ref="X79:X83"/>
    <mergeCell ref="Y79:Y83"/>
    <mergeCell ref="Z2:AA2"/>
    <mergeCell ref="AB2:AC2"/>
    <mergeCell ref="W2:W3"/>
    <mergeCell ref="AD2:AE2"/>
    <mergeCell ref="A2:F2"/>
    <mergeCell ref="J4:J8"/>
    <mergeCell ref="K4:K8"/>
    <mergeCell ref="L4:L8"/>
    <mergeCell ref="M4:M8"/>
    <mergeCell ref="D4:D8"/>
    <mergeCell ref="F4:F8"/>
    <mergeCell ref="U4:U8"/>
    <mergeCell ref="V4:V8"/>
    <mergeCell ref="W4:W8"/>
    <mergeCell ref="X4:X8"/>
    <mergeCell ref="Y4:Y8"/>
    <mergeCell ref="A4:A8"/>
    <mergeCell ref="B4:B8"/>
    <mergeCell ref="C4:C8"/>
    <mergeCell ref="E4:E8"/>
    <mergeCell ref="G4:G8"/>
    <mergeCell ref="H4:H8"/>
    <mergeCell ref="I4:I8"/>
    <mergeCell ref="G2:I2"/>
    <mergeCell ref="K2:M2"/>
    <mergeCell ref="N2:O2"/>
    <mergeCell ref="P2:T2"/>
    <mergeCell ref="U2:U3"/>
    <mergeCell ref="V2:V3"/>
    <mergeCell ref="X2:X3"/>
    <mergeCell ref="Y2:Y3"/>
    <mergeCell ref="A1:X1"/>
    <mergeCell ref="U14:U18"/>
    <mergeCell ref="V14:V18"/>
    <mergeCell ref="F14:F18"/>
    <mergeCell ref="G14:G18"/>
    <mergeCell ref="H14:H18"/>
    <mergeCell ref="I14:I18"/>
    <mergeCell ref="J14:J18"/>
    <mergeCell ref="A14:A18"/>
    <mergeCell ref="B14:B18"/>
    <mergeCell ref="C14:C18"/>
    <mergeCell ref="D14:D18"/>
    <mergeCell ref="E14:E18"/>
    <mergeCell ref="A9:A13"/>
    <mergeCell ref="B9:B13"/>
    <mergeCell ref="C9:C13"/>
    <mergeCell ref="D9:D13"/>
    <mergeCell ref="U19:U23"/>
    <mergeCell ref="V19:V23"/>
    <mergeCell ref="W19:W23"/>
    <mergeCell ref="X19:X23"/>
    <mergeCell ref="Y19:Y23"/>
    <mergeCell ref="W14:W18"/>
    <mergeCell ref="X14:X18"/>
    <mergeCell ref="Y14:Y18"/>
    <mergeCell ref="A19:A23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M19:M23"/>
    <mergeCell ref="K14:K18"/>
    <mergeCell ref="L14:L18"/>
    <mergeCell ref="M14:M18"/>
    <mergeCell ref="U24:U28"/>
    <mergeCell ref="V24:V28"/>
    <mergeCell ref="F24:F28"/>
    <mergeCell ref="G24:G28"/>
    <mergeCell ref="H24:H28"/>
    <mergeCell ref="I24:I28"/>
    <mergeCell ref="J24:J28"/>
    <mergeCell ref="A24:A28"/>
    <mergeCell ref="B24:B28"/>
    <mergeCell ref="C24:C28"/>
    <mergeCell ref="D24:D28"/>
    <mergeCell ref="E24:E28"/>
    <mergeCell ref="U29:U33"/>
    <mergeCell ref="V29:V33"/>
    <mergeCell ref="W29:W33"/>
    <mergeCell ref="X29:X33"/>
    <mergeCell ref="Y29:Y33"/>
    <mergeCell ref="W24:W28"/>
    <mergeCell ref="X24:X28"/>
    <mergeCell ref="Y24:Y28"/>
    <mergeCell ref="A29:A33"/>
    <mergeCell ref="B29:B33"/>
    <mergeCell ref="C29:C33"/>
    <mergeCell ref="D29:D33"/>
    <mergeCell ref="E29:E33"/>
    <mergeCell ref="F29:F33"/>
    <mergeCell ref="G29:G33"/>
    <mergeCell ref="H29:H33"/>
    <mergeCell ref="I29:I33"/>
    <mergeCell ref="J29:J33"/>
    <mergeCell ref="K29:K33"/>
    <mergeCell ref="L29:L33"/>
    <mergeCell ref="M29:M33"/>
    <mergeCell ref="K24:K28"/>
    <mergeCell ref="L24:L28"/>
    <mergeCell ref="M24:M28"/>
    <mergeCell ref="V34:V38"/>
    <mergeCell ref="F34:F38"/>
    <mergeCell ref="G34:G38"/>
    <mergeCell ref="H34:H38"/>
    <mergeCell ref="I34:I38"/>
    <mergeCell ref="J34:J38"/>
    <mergeCell ref="A34:A38"/>
    <mergeCell ref="B34:B38"/>
    <mergeCell ref="C34:C38"/>
    <mergeCell ref="D34:D38"/>
    <mergeCell ref="E34:E38"/>
    <mergeCell ref="V39:V43"/>
    <mergeCell ref="W39:W43"/>
    <mergeCell ref="X39:X43"/>
    <mergeCell ref="Y39:Y43"/>
    <mergeCell ref="W34:W38"/>
    <mergeCell ref="X34:X38"/>
    <mergeCell ref="Y34:Y38"/>
    <mergeCell ref="A39:A43"/>
    <mergeCell ref="B39:B43"/>
    <mergeCell ref="C39:C43"/>
    <mergeCell ref="D39:D43"/>
    <mergeCell ref="E39:E43"/>
    <mergeCell ref="F39:F43"/>
    <mergeCell ref="G39:G43"/>
    <mergeCell ref="H39:H43"/>
    <mergeCell ref="I39:I43"/>
    <mergeCell ref="J39:J43"/>
    <mergeCell ref="K39:K43"/>
    <mergeCell ref="L39:L43"/>
    <mergeCell ref="M39:M43"/>
    <mergeCell ref="K34:K38"/>
    <mergeCell ref="L34:L38"/>
    <mergeCell ref="M34:M38"/>
    <mergeCell ref="U34:U38"/>
    <mergeCell ref="H44:H48"/>
    <mergeCell ref="I44:I48"/>
    <mergeCell ref="J44:J48"/>
    <mergeCell ref="A44:A48"/>
    <mergeCell ref="B44:B48"/>
    <mergeCell ref="C44:C48"/>
    <mergeCell ref="D44:D48"/>
    <mergeCell ref="E44:E48"/>
    <mergeCell ref="U39:U43"/>
    <mergeCell ref="Y49:Y53"/>
    <mergeCell ref="W44:W48"/>
    <mergeCell ref="X44:X48"/>
    <mergeCell ref="Y44:Y48"/>
    <mergeCell ref="A49:A53"/>
    <mergeCell ref="B49:B53"/>
    <mergeCell ref="C49:C53"/>
    <mergeCell ref="D49:D53"/>
    <mergeCell ref="E49:E53"/>
    <mergeCell ref="F49:F53"/>
    <mergeCell ref="G49:G53"/>
    <mergeCell ref="H49:H53"/>
    <mergeCell ref="I49:I53"/>
    <mergeCell ref="J49:J53"/>
    <mergeCell ref="K49:K53"/>
    <mergeCell ref="L49:L53"/>
    <mergeCell ref="M49:M53"/>
    <mergeCell ref="K44:K48"/>
    <mergeCell ref="L44:L48"/>
    <mergeCell ref="M44:M48"/>
    <mergeCell ref="U44:U48"/>
    <mergeCell ref="V44:V48"/>
    <mergeCell ref="F44:F48"/>
    <mergeCell ref="G44:G48"/>
    <mergeCell ref="A54:A58"/>
    <mergeCell ref="B54:B58"/>
    <mergeCell ref="C54:C58"/>
    <mergeCell ref="D54:D58"/>
    <mergeCell ref="E54:E58"/>
    <mergeCell ref="U49:U53"/>
    <mergeCell ref="V49:V53"/>
    <mergeCell ref="W49:W53"/>
    <mergeCell ref="X49:X53"/>
    <mergeCell ref="W54:W58"/>
    <mergeCell ref="X54:X58"/>
    <mergeCell ref="Y54:Y58"/>
    <mergeCell ref="K54:K58"/>
    <mergeCell ref="L54:L58"/>
    <mergeCell ref="M54:M58"/>
    <mergeCell ref="U54:U58"/>
    <mergeCell ref="V54:V58"/>
    <mergeCell ref="F54:F58"/>
    <mergeCell ref="G54:G58"/>
    <mergeCell ref="H54:H58"/>
    <mergeCell ref="I54:I58"/>
    <mergeCell ref="J54:J58"/>
    <mergeCell ref="A59:A63"/>
    <mergeCell ref="B59:B63"/>
    <mergeCell ref="C59:C63"/>
    <mergeCell ref="D59:D63"/>
    <mergeCell ref="E59:E63"/>
    <mergeCell ref="F59:F63"/>
    <mergeCell ref="G59:G63"/>
    <mergeCell ref="H59:H63"/>
    <mergeCell ref="I59:I63"/>
    <mergeCell ref="J59:J63"/>
    <mergeCell ref="K59:K63"/>
    <mergeCell ref="L59:L63"/>
    <mergeCell ref="M59:M63"/>
    <mergeCell ref="U59:U63"/>
    <mergeCell ref="V59:V63"/>
    <mergeCell ref="W59:W63"/>
    <mergeCell ref="X59:X63"/>
    <mergeCell ref="Y59:Y63"/>
    <mergeCell ref="A64:A68"/>
    <mergeCell ref="B64:B68"/>
    <mergeCell ref="C64:C68"/>
    <mergeCell ref="D64:D68"/>
    <mergeCell ref="E64:E68"/>
    <mergeCell ref="F64:F68"/>
    <mergeCell ref="G64:G68"/>
    <mergeCell ref="H64:H68"/>
    <mergeCell ref="I64:I68"/>
    <mergeCell ref="J64:J68"/>
    <mergeCell ref="K64:K68"/>
    <mergeCell ref="L64:L68"/>
    <mergeCell ref="M64:M68"/>
    <mergeCell ref="U64:U68"/>
    <mergeCell ref="V64:V68"/>
    <mergeCell ref="W64:W68"/>
    <mergeCell ref="X64:X68"/>
    <mergeCell ref="Y64:Y68"/>
    <mergeCell ref="A69:A73"/>
    <mergeCell ref="B69:B73"/>
    <mergeCell ref="C69:C73"/>
    <mergeCell ref="D69:D73"/>
    <mergeCell ref="E69:E73"/>
    <mergeCell ref="F69:F73"/>
    <mergeCell ref="G69:G73"/>
    <mergeCell ref="H69:H73"/>
    <mergeCell ref="I69:I73"/>
    <mergeCell ref="J69:J73"/>
    <mergeCell ref="K69:K73"/>
    <mergeCell ref="L69:L73"/>
    <mergeCell ref="M69:M73"/>
    <mergeCell ref="U69:U73"/>
    <mergeCell ref="V69:V73"/>
    <mergeCell ref="W69:W73"/>
    <mergeCell ref="X69:X73"/>
    <mergeCell ref="Y69:Y73"/>
    <mergeCell ref="A74:A78"/>
    <mergeCell ref="B74:B78"/>
    <mergeCell ref="C74:C78"/>
    <mergeCell ref="D74:D78"/>
    <mergeCell ref="E74:E78"/>
    <mergeCell ref="F74:F78"/>
    <mergeCell ref="G74:G78"/>
    <mergeCell ref="H74:H78"/>
    <mergeCell ref="I74:I78"/>
    <mergeCell ref="A79:A83"/>
    <mergeCell ref="B79:B83"/>
    <mergeCell ref="C79:C83"/>
    <mergeCell ref="D79:D83"/>
    <mergeCell ref="E79:E83"/>
    <mergeCell ref="F79:F83"/>
    <mergeCell ref="G79:G83"/>
    <mergeCell ref="H79:H83"/>
    <mergeCell ref="I79:I83"/>
    <mergeCell ref="J74:J78"/>
    <mergeCell ref="K74:K78"/>
    <mergeCell ref="L74:L78"/>
    <mergeCell ref="M74:M78"/>
    <mergeCell ref="U74:U78"/>
    <mergeCell ref="V74:V78"/>
    <mergeCell ref="W74:W78"/>
    <mergeCell ref="X74:X78"/>
    <mergeCell ref="Y74:Y78"/>
    <mergeCell ref="A84:A88"/>
    <mergeCell ref="B84:B88"/>
    <mergeCell ref="C84:C88"/>
    <mergeCell ref="D84:D88"/>
    <mergeCell ref="E84:E88"/>
    <mergeCell ref="F84:F88"/>
    <mergeCell ref="G84:G88"/>
    <mergeCell ref="H84:H88"/>
    <mergeCell ref="I84:I88"/>
    <mergeCell ref="J84:J88"/>
    <mergeCell ref="K84:K88"/>
    <mergeCell ref="L84:L88"/>
    <mergeCell ref="M84:M88"/>
    <mergeCell ref="U84:U88"/>
    <mergeCell ref="V84:V88"/>
    <mergeCell ref="W84:W88"/>
    <mergeCell ref="X84:X88"/>
    <mergeCell ref="Y84:Y88"/>
    <mergeCell ref="A89:A93"/>
    <mergeCell ref="B89:B93"/>
    <mergeCell ref="C89:C93"/>
    <mergeCell ref="D89:D93"/>
    <mergeCell ref="E89:E93"/>
    <mergeCell ref="F89:F93"/>
    <mergeCell ref="G89:G93"/>
    <mergeCell ref="H89:H93"/>
    <mergeCell ref="I89:I93"/>
    <mergeCell ref="J89:J93"/>
    <mergeCell ref="K89:K93"/>
    <mergeCell ref="L89:L93"/>
    <mergeCell ref="M89:M93"/>
    <mergeCell ref="U89:U93"/>
    <mergeCell ref="V89:V93"/>
    <mergeCell ref="W89:W93"/>
    <mergeCell ref="X89:X93"/>
    <mergeCell ref="Y89:Y93"/>
    <mergeCell ref="A94:A98"/>
    <mergeCell ref="B94:B98"/>
    <mergeCell ref="C94:C98"/>
    <mergeCell ref="D94:D98"/>
    <mergeCell ref="E94:E98"/>
    <mergeCell ref="F94:F98"/>
    <mergeCell ref="G94:G98"/>
    <mergeCell ref="H94:H98"/>
    <mergeCell ref="I94:I98"/>
    <mergeCell ref="J94:J98"/>
    <mergeCell ref="K94:K98"/>
    <mergeCell ref="L94:L98"/>
    <mergeCell ref="M94:M98"/>
    <mergeCell ref="U94:U98"/>
    <mergeCell ref="V94:V98"/>
    <mergeCell ref="W94:W98"/>
    <mergeCell ref="X94:X98"/>
    <mergeCell ref="Y94:Y98"/>
    <mergeCell ref="A99:A103"/>
    <mergeCell ref="B99:B103"/>
    <mergeCell ref="C99:C103"/>
    <mergeCell ref="D99:D103"/>
    <mergeCell ref="E99:E103"/>
    <mergeCell ref="F99:F103"/>
    <mergeCell ref="G99:G103"/>
    <mergeCell ref="H99:H103"/>
    <mergeCell ref="I99:I103"/>
    <mergeCell ref="J99:J103"/>
    <mergeCell ref="K99:K103"/>
    <mergeCell ref="L99:L103"/>
    <mergeCell ref="M99:M103"/>
    <mergeCell ref="U99:U103"/>
    <mergeCell ref="V99:V103"/>
    <mergeCell ref="W99:W103"/>
    <mergeCell ref="X99:X103"/>
    <mergeCell ref="Y99:Y103"/>
    <mergeCell ref="A104:A108"/>
    <mergeCell ref="B104:B108"/>
    <mergeCell ref="C104:C108"/>
    <mergeCell ref="D104:D108"/>
    <mergeCell ref="E104:E108"/>
    <mergeCell ref="F104:F108"/>
    <mergeCell ref="G104:G108"/>
    <mergeCell ref="H104:H108"/>
    <mergeCell ref="I104:I108"/>
    <mergeCell ref="J104:J108"/>
    <mergeCell ref="K104:K108"/>
    <mergeCell ref="L104:L108"/>
    <mergeCell ref="M104:M108"/>
    <mergeCell ref="U104:U108"/>
    <mergeCell ref="V104:V108"/>
    <mergeCell ref="W104:W108"/>
    <mergeCell ref="X104:X108"/>
    <mergeCell ref="Y104:Y108"/>
    <mergeCell ref="A109:A113"/>
    <mergeCell ref="B109:B113"/>
    <mergeCell ref="C109:C113"/>
    <mergeCell ref="D109:D113"/>
    <mergeCell ref="E109:E113"/>
    <mergeCell ref="F109:F113"/>
    <mergeCell ref="G109:G113"/>
    <mergeCell ref="H109:H113"/>
    <mergeCell ref="I109:I113"/>
    <mergeCell ref="J109:J113"/>
    <mergeCell ref="K109:K113"/>
    <mergeCell ref="L109:L113"/>
    <mergeCell ref="M109:M113"/>
    <mergeCell ref="U109:U113"/>
    <mergeCell ref="V109:V113"/>
    <mergeCell ref="W109:W113"/>
    <mergeCell ref="X109:X113"/>
    <mergeCell ref="Y109:Y113"/>
    <mergeCell ref="A114:A118"/>
    <mergeCell ref="B114:B118"/>
    <mergeCell ref="C114:C118"/>
    <mergeCell ref="D114:D118"/>
    <mergeCell ref="E114:E118"/>
    <mergeCell ref="F114:F118"/>
    <mergeCell ref="G114:G118"/>
    <mergeCell ref="H114:H118"/>
    <mergeCell ref="I114:I118"/>
    <mergeCell ref="J114:J118"/>
    <mergeCell ref="K114:K118"/>
    <mergeCell ref="L114:L118"/>
    <mergeCell ref="M114:M118"/>
    <mergeCell ref="U114:U118"/>
    <mergeCell ref="V114:V118"/>
    <mergeCell ref="W114:W118"/>
    <mergeCell ref="X114:X118"/>
    <mergeCell ref="Y114:Y118"/>
    <mergeCell ref="A119:A123"/>
    <mergeCell ref="B119:B123"/>
    <mergeCell ref="C119:C123"/>
    <mergeCell ref="D119:D123"/>
    <mergeCell ref="E119:E123"/>
    <mergeCell ref="F119:F123"/>
    <mergeCell ref="G119:G123"/>
    <mergeCell ref="H119:H123"/>
    <mergeCell ref="I119:I123"/>
    <mergeCell ref="J119:J123"/>
    <mergeCell ref="K119:K123"/>
    <mergeCell ref="L119:L123"/>
    <mergeCell ref="M119:M123"/>
    <mergeCell ref="U119:U123"/>
    <mergeCell ref="V119:V123"/>
    <mergeCell ref="W119:W123"/>
    <mergeCell ref="X119:X123"/>
    <mergeCell ref="Y119:Y123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I124:I128"/>
    <mergeCell ref="J124:J128"/>
    <mergeCell ref="K124:K128"/>
    <mergeCell ref="L124:L128"/>
    <mergeCell ref="M124:M128"/>
    <mergeCell ref="U124:U128"/>
    <mergeCell ref="V124:V128"/>
    <mergeCell ref="W124:W128"/>
    <mergeCell ref="X124:X128"/>
    <mergeCell ref="Y124:Y128"/>
    <mergeCell ref="U9:U13"/>
    <mergeCell ref="V9:V13"/>
    <mergeCell ref="W9:W13"/>
    <mergeCell ref="X9:X13"/>
    <mergeCell ref="Y9:Y13"/>
    <mergeCell ref="E9:E13"/>
    <mergeCell ref="F9:F13"/>
    <mergeCell ref="G9:G13"/>
    <mergeCell ref="H9:H13"/>
    <mergeCell ref="I9:I13"/>
    <mergeCell ref="J9:J13"/>
    <mergeCell ref="K9:K13"/>
    <mergeCell ref="L9:L13"/>
    <mergeCell ref="M9:M13"/>
  </mergeCells>
  <conditionalFormatting sqref="M4">
    <cfRule type="cellIs" dxfId="525" priority="1403" operator="equal">
      <formula>"Baja"</formula>
    </cfRule>
  </conditionalFormatting>
  <conditionalFormatting sqref="M4">
    <cfRule type="cellIs" dxfId="524" priority="1404" operator="equal">
      <formula>"Moderada"</formula>
    </cfRule>
  </conditionalFormatting>
  <conditionalFormatting sqref="M4">
    <cfRule type="cellIs" dxfId="523" priority="1405" operator="equal">
      <formula>"Alta"</formula>
    </cfRule>
  </conditionalFormatting>
  <conditionalFormatting sqref="M4">
    <cfRule type="cellIs" dxfId="522" priority="1406" operator="equal">
      <formula>"Extrema"</formula>
    </cfRule>
  </conditionalFormatting>
  <conditionalFormatting sqref="M4">
    <cfRule type="containsBlanks" dxfId="521" priority="1407" stopIfTrue="1">
      <formula>LEN(TRIM(#REF!))=0</formula>
    </cfRule>
  </conditionalFormatting>
  <conditionalFormatting sqref="M4">
    <cfRule type="cellIs" dxfId="520" priority="1394" operator="equal">
      <formula>"Baja"</formula>
    </cfRule>
  </conditionalFormatting>
  <conditionalFormatting sqref="X4:Y4">
    <cfRule type="cellIs" dxfId="519" priority="1369" operator="equal">
      <formula>"Baja"</formula>
    </cfRule>
  </conditionalFormatting>
  <conditionalFormatting sqref="X4:Y4">
    <cfRule type="cellIs" dxfId="518" priority="1370" operator="equal">
      <formula>"Moderada"</formula>
    </cfRule>
  </conditionalFormatting>
  <conditionalFormatting sqref="X4:Y4">
    <cfRule type="cellIs" dxfId="517" priority="1371" operator="equal">
      <formula>"Alta"</formula>
    </cfRule>
  </conditionalFormatting>
  <conditionalFormatting sqref="X4:Y4">
    <cfRule type="cellIs" dxfId="516" priority="1372" operator="equal">
      <formula>"Extrema"</formula>
    </cfRule>
  </conditionalFormatting>
  <conditionalFormatting sqref="X4:Y4">
    <cfRule type="containsBlanks" dxfId="515" priority="1373" stopIfTrue="1">
      <formula>LEN(TRIM(#REF!))=0</formula>
    </cfRule>
  </conditionalFormatting>
  <conditionalFormatting sqref="X4:Y4">
    <cfRule type="cellIs" dxfId="514" priority="1354" operator="equal">
      <formula>"Baja"</formula>
    </cfRule>
    <cfRule type="cellIs" dxfId="513" priority="1364" operator="equal">
      <formula>"Baja"</formula>
    </cfRule>
    <cfRule type="cellIs" dxfId="512" priority="1365" operator="equal">
      <formula>"Moderada"</formula>
    </cfRule>
    <cfRule type="cellIs" dxfId="511" priority="1366" operator="equal">
      <formula>"Alta"</formula>
    </cfRule>
    <cfRule type="cellIs" dxfId="510" priority="1367" operator="equal">
      <formula>"Extrema"</formula>
    </cfRule>
    <cfRule type="containsBlanks" dxfId="509" priority="1368" stopIfTrue="1">
      <formula>LEN(TRIM(#REF!))=0</formula>
    </cfRule>
  </conditionalFormatting>
  <conditionalFormatting sqref="X4:Y4">
    <cfRule type="cellIs" dxfId="508" priority="1355" operator="equal">
      <formula>"Moderada"</formula>
    </cfRule>
  </conditionalFormatting>
  <conditionalFormatting sqref="X4:Y4">
    <cfRule type="cellIs" dxfId="507" priority="1356" operator="equal">
      <formula>"Alta"</formula>
    </cfRule>
  </conditionalFormatting>
  <conditionalFormatting sqref="X4:Y4">
    <cfRule type="cellIs" dxfId="506" priority="1357" operator="equal">
      <formula>"Extrema"</formula>
    </cfRule>
  </conditionalFormatting>
  <conditionalFormatting sqref="X4:Y4">
    <cfRule type="containsBlanks" dxfId="505" priority="1358" stopIfTrue="1">
      <formula>LEN(TRIM(#REF!))=0</formula>
    </cfRule>
  </conditionalFormatting>
  <conditionalFormatting sqref="M14">
    <cfRule type="cellIs" dxfId="504" priority="668" operator="equal">
      <formula>"Baja"</formula>
    </cfRule>
  </conditionalFormatting>
  <conditionalFormatting sqref="M14">
    <cfRule type="cellIs" dxfId="503" priority="669" operator="equal">
      <formula>"Moderada"</formula>
    </cfRule>
  </conditionalFormatting>
  <conditionalFormatting sqref="M14">
    <cfRule type="cellIs" dxfId="502" priority="670" operator="equal">
      <formula>"Alta"</formula>
    </cfRule>
  </conditionalFormatting>
  <conditionalFormatting sqref="M14">
    <cfRule type="cellIs" dxfId="501" priority="671" operator="equal">
      <formula>"Extrema"</formula>
    </cfRule>
  </conditionalFormatting>
  <conditionalFormatting sqref="M14">
    <cfRule type="containsBlanks" dxfId="500" priority="672" stopIfTrue="1">
      <formula>LEN(TRIM(#REF!))=0</formula>
    </cfRule>
  </conditionalFormatting>
  <conditionalFormatting sqref="M14">
    <cfRule type="cellIs" dxfId="499" priority="667" operator="equal">
      <formula>"Baja"</formula>
    </cfRule>
  </conditionalFormatting>
  <conditionalFormatting sqref="X14:Y14">
    <cfRule type="cellIs" dxfId="498" priority="662" operator="equal">
      <formula>"Baja"</formula>
    </cfRule>
  </conditionalFormatting>
  <conditionalFormatting sqref="X14:Y14">
    <cfRule type="cellIs" dxfId="497" priority="663" operator="equal">
      <formula>"Moderada"</formula>
    </cfRule>
  </conditionalFormatting>
  <conditionalFormatting sqref="X14:Y14">
    <cfRule type="cellIs" dxfId="496" priority="664" operator="equal">
      <formula>"Alta"</formula>
    </cfRule>
  </conditionalFormatting>
  <conditionalFormatting sqref="X14:Y14">
    <cfRule type="cellIs" dxfId="495" priority="665" operator="equal">
      <formula>"Extrema"</formula>
    </cfRule>
  </conditionalFormatting>
  <conditionalFormatting sqref="X14:Y14">
    <cfRule type="containsBlanks" dxfId="494" priority="666" stopIfTrue="1">
      <formula>LEN(TRIM(#REF!))=0</formula>
    </cfRule>
  </conditionalFormatting>
  <conditionalFormatting sqref="X14:Y14">
    <cfRule type="cellIs" dxfId="493" priority="652" operator="equal">
      <formula>"Baja"</formula>
    </cfRule>
    <cfRule type="cellIs" dxfId="492" priority="657" operator="equal">
      <formula>"Baja"</formula>
    </cfRule>
    <cfRule type="cellIs" dxfId="491" priority="658" operator="equal">
      <formula>"Moderada"</formula>
    </cfRule>
    <cfRule type="cellIs" dxfId="490" priority="659" operator="equal">
      <formula>"Alta"</formula>
    </cfRule>
    <cfRule type="cellIs" dxfId="489" priority="660" operator="equal">
      <formula>"Extrema"</formula>
    </cfRule>
    <cfRule type="containsBlanks" dxfId="488" priority="661" stopIfTrue="1">
      <formula>LEN(TRIM(#REF!))=0</formula>
    </cfRule>
  </conditionalFormatting>
  <conditionalFormatting sqref="X14:Y14">
    <cfRule type="cellIs" dxfId="487" priority="653" operator="equal">
      <formula>"Moderada"</formula>
    </cfRule>
  </conditionalFormatting>
  <conditionalFormatting sqref="X14:Y14">
    <cfRule type="cellIs" dxfId="486" priority="654" operator="equal">
      <formula>"Alta"</formula>
    </cfRule>
  </conditionalFormatting>
  <conditionalFormatting sqref="X14:Y14">
    <cfRule type="cellIs" dxfId="485" priority="655" operator="equal">
      <formula>"Extrema"</formula>
    </cfRule>
  </conditionalFormatting>
  <conditionalFormatting sqref="X14:Y14">
    <cfRule type="containsBlanks" dxfId="484" priority="656" stopIfTrue="1">
      <formula>LEN(TRIM(#REF!))=0</formula>
    </cfRule>
  </conditionalFormatting>
  <conditionalFormatting sqref="M19">
    <cfRule type="cellIs" dxfId="483" priority="647" operator="equal">
      <formula>"Baja"</formula>
    </cfRule>
  </conditionalFormatting>
  <conditionalFormatting sqref="M19">
    <cfRule type="cellIs" dxfId="482" priority="648" operator="equal">
      <formula>"Moderada"</formula>
    </cfRule>
  </conditionalFormatting>
  <conditionalFormatting sqref="M19">
    <cfRule type="cellIs" dxfId="481" priority="649" operator="equal">
      <formula>"Alta"</formula>
    </cfRule>
  </conditionalFormatting>
  <conditionalFormatting sqref="M19">
    <cfRule type="cellIs" dxfId="480" priority="650" operator="equal">
      <formula>"Extrema"</formula>
    </cfRule>
  </conditionalFormatting>
  <conditionalFormatting sqref="M19">
    <cfRule type="containsBlanks" dxfId="479" priority="651" stopIfTrue="1">
      <formula>LEN(TRIM(#REF!))=0</formula>
    </cfRule>
  </conditionalFormatting>
  <conditionalFormatting sqref="M19">
    <cfRule type="cellIs" dxfId="478" priority="646" operator="equal">
      <formula>"Baja"</formula>
    </cfRule>
  </conditionalFormatting>
  <conditionalFormatting sqref="X19:Y19">
    <cfRule type="cellIs" dxfId="477" priority="641" operator="equal">
      <formula>"Baja"</formula>
    </cfRule>
  </conditionalFormatting>
  <conditionalFormatting sqref="X19:Y19">
    <cfRule type="cellIs" dxfId="476" priority="642" operator="equal">
      <formula>"Moderada"</formula>
    </cfRule>
  </conditionalFormatting>
  <conditionalFormatting sqref="X19:Y19">
    <cfRule type="cellIs" dxfId="475" priority="643" operator="equal">
      <formula>"Alta"</formula>
    </cfRule>
  </conditionalFormatting>
  <conditionalFormatting sqref="X19:Y19">
    <cfRule type="cellIs" dxfId="474" priority="644" operator="equal">
      <formula>"Extrema"</formula>
    </cfRule>
  </conditionalFormatting>
  <conditionalFormatting sqref="X19:Y19">
    <cfRule type="containsBlanks" dxfId="473" priority="645" stopIfTrue="1">
      <formula>LEN(TRIM(#REF!))=0</formula>
    </cfRule>
  </conditionalFormatting>
  <conditionalFormatting sqref="X19:Y19">
    <cfRule type="cellIs" dxfId="472" priority="631" operator="equal">
      <formula>"Baja"</formula>
    </cfRule>
    <cfRule type="cellIs" dxfId="471" priority="636" operator="equal">
      <formula>"Baja"</formula>
    </cfRule>
    <cfRule type="cellIs" dxfId="470" priority="637" operator="equal">
      <formula>"Moderada"</formula>
    </cfRule>
    <cfRule type="cellIs" dxfId="469" priority="638" operator="equal">
      <formula>"Alta"</formula>
    </cfRule>
    <cfRule type="cellIs" dxfId="468" priority="639" operator="equal">
      <formula>"Extrema"</formula>
    </cfRule>
    <cfRule type="containsBlanks" dxfId="467" priority="640" stopIfTrue="1">
      <formula>LEN(TRIM(#REF!))=0</formula>
    </cfRule>
  </conditionalFormatting>
  <conditionalFormatting sqref="X19:Y19">
    <cfRule type="cellIs" dxfId="466" priority="632" operator="equal">
      <formula>"Moderada"</formula>
    </cfRule>
  </conditionalFormatting>
  <conditionalFormatting sqref="X19:Y19">
    <cfRule type="cellIs" dxfId="465" priority="633" operator="equal">
      <formula>"Alta"</formula>
    </cfRule>
  </conditionalFormatting>
  <conditionalFormatting sqref="X19:Y19">
    <cfRule type="cellIs" dxfId="464" priority="634" operator="equal">
      <formula>"Extrema"</formula>
    </cfRule>
  </conditionalFormatting>
  <conditionalFormatting sqref="X19:Y19">
    <cfRule type="containsBlanks" dxfId="463" priority="635" stopIfTrue="1">
      <formula>LEN(TRIM(#REF!))=0</formula>
    </cfRule>
  </conditionalFormatting>
  <conditionalFormatting sqref="M24">
    <cfRule type="cellIs" dxfId="462" priority="626" operator="equal">
      <formula>"Baja"</formula>
    </cfRule>
  </conditionalFormatting>
  <conditionalFormatting sqref="M24">
    <cfRule type="cellIs" dxfId="461" priority="627" operator="equal">
      <formula>"Moderada"</formula>
    </cfRule>
  </conditionalFormatting>
  <conditionalFormatting sqref="M24">
    <cfRule type="cellIs" dxfId="460" priority="628" operator="equal">
      <formula>"Alta"</formula>
    </cfRule>
  </conditionalFormatting>
  <conditionalFormatting sqref="M24">
    <cfRule type="cellIs" dxfId="459" priority="629" operator="equal">
      <formula>"Extrema"</formula>
    </cfRule>
  </conditionalFormatting>
  <conditionalFormatting sqref="M24">
    <cfRule type="containsBlanks" dxfId="458" priority="630" stopIfTrue="1">
      <formula>LEN(TRIM(#REF!))=0</formula>
    </cfRule>
  </conditionalFormatting>
  <conditionalFormatting sqref="M24">
    <cfRule type="cellIs" dxfId="457" priority="625" operator="equal">
      <formula>"Baja"</formula>
    </cfRule>
  </conditionalFormatting>
  <conditionalFormatting sqref="X24:Y24">
    <cfRule type="cellIs" dxfId="456" priority="620" operator="equal">
      <formula>"Baja"</formula>
    </cfRule>
  </conditionalFormatting>
  <conditionalFormatting sqref="X24:Y24">
    <cfRule type="cellIs" dxfId="455" priority="621" operator="equal">
      <formula>"Moderada"</formula>
    </cfRule>
  </conditionalFormatting>
  <conditionalFormatting sqref="X24:Y24">
    <cfRule type="cellIs" dxfId="454" priority="622" operator="equal">
      <formula>"Alta"</formula>
    </cfRule>
  </conditionalFormatting>
  <conditionalFormatting sqref="X24:Y24">
    <cfRule type="cellIs" dxfId="453" priority="623" operator="equal">
      <formula>"Extrema"</formula>
    </cfRule>
  </conditionalFormatting>
  <conditionalFormatting sqref="X24:Y24">
    <cfRule type="containsBlanks" dxfId="452" priority="624" stopIfTrue="1">
      <formula>LEN(TRIM(#REF!))=0</formula>
    </cfRule>
  </conditionalFormatting>
  <conditionalFormatting sqref="X24:Y24">
    <cfRule type="cellIs" dxfId="451" priority="610" operator="equal">
      <formula>"Baja"</formula>
    </cfRule>
    <cfRule type="cellIs" dxfId="450" priority="615" operator="equal">
      <formula>"Baja"</formula>
    </cfRule>
    <cfRule type="cellIs" dxfId="449" priority="616" operator="equal">
      <formula>"Moderada"</formula>
    </cfRule>
    <cfRule type="cellIs" dxfId="448" priority="617" operator="equal">
      <formula>"Alta"</formula>
    </cfRule>
    <cfRule type="cellIs" dxfId="447" priority="618" operator="equal">
      <formula>"Extrema"</formula>
    </cfRule>
    <cfRule type="containsBlanks" dxfId="446" priority="619" stopIfTrue="1">
      <formula>LEN(TRIM(#REF!))=0</formula>
    </cfRule>
  </conditionalFormatting>
  <conditionalFormatting sqref="X24:Y24">
    <cfRule type="cellIs" dxfId="445" priority="611" operator="equal">
      <formula>"Moderada"</formula>
    </cfRule>
  </conditionalFormatting>
  <conditionalFormatting sqref="X24:Y24">
    <cfRule type="cellIs" dxfId="444" priority="612" operator="equal">
      <formula>"Alta"</formula>
    </cfRule>
  </conditionalFormatting>
  <conditionalFormatting sqref="X24:Y24">
    <cfRule type="cellIs" dxfId="443" priority="613" operator="equal">
      <formula>"Extrema"</formula>
    </cfRule>
  </conditionalFormatting>
  <conditionalFormatting sqref="X24:Y24">
    <cfRule type="containsBlanks" dxfId="442" priority="614" stopIfTrue="1">
      <formula>LEN(TRIM(#REF!))=0</formula>
    </cfRule>
  </conditionalFormatting>
  <conditionalFormatting sqref="M29">
    <cfRule type="cellIs" dxfId="441" priority="605" operator="equal">
      <formula>"Baja"</formula>
    </cfRule>
  </conditionalFormatting>
  <conditionalFormatting sqref="M29">
    <cfRule type="cellIs" dxfId="440" priority="606" operator="equal">
      <formula>"Moderada"</formula>
    </cfRule>
  </conditionalFormatting>
  <conditionalFormatting sqref="M29">
    <cfRule type="cellIs" dxfId="439" priority="607" operator="equal">
      <formula>"Alta"</formula>
    </cfRule>
  </conditionalFormatting>
  <conditionalFormatting sqref="M29">
    <cfRule type="cellIs" dxfId="438" priority="608" operator="equal">
      <formula>"Extrema"</formula>
    </cfRule>
  </conditionalFormatting>
  <conditionalFormatting sqref="M29">
    <cfRule type="containsBlanks" dxfId="437" priority="609" stopIfTrue="1">
      <formula>LEN(TRIM(#REF!))=0</formula>
    </cfRule>
  </conditionalFormatting>
  <conditionalFormatting sqref="M29">
    <cfRule type="cellIs" dxfId="436" priority="604" operator="equal">
      <formula>"Baja"</formula>
    </cfRule>
  </conditionalFormatting>
  <conditionalFormatting sqref="X29:Y29">
    <cfRule type="cellIs" dxfId="435" priority="599" operator="equal">
      <formula>"Baja"</formula>
    </cfRule>
  </conditionalFormatting>
  <conditionalFormatting sqref="X29:Y29">
    <cfRule type="cellIs" dxfId="434" priority="600" operator="equal">
      <formula>"Moderada"</formula>
    </cfRule>
  </conditionalFormatting>
  <conditionalFormatting sqref="X29:Y29">
    <cfRule type="cellIs" dxfId="433" priority="601" operator="equal">
      <formula>"Alta"</formula>
    </cfRule>
  </conditionalFormatting>
  <conditionalFormatting sqref="X29:Y29">
    <cfRule type="cellIs" dxfId="432" priority="602" operator="equal">
      <formula>"Extrema"</formula>
    </cfRule>
  </conditionalFormatting>
  <conditionalFormatting sqref="X29:Y29">
    <cfRule type="containsBlanks" dxfId="431" priority="603" stopIfTrue="1">
      <formula>LEN(TRIM(#REF!))=0</formula>
    </cfRule>
  </conditionalFormatting>
  <conditionalFormatting sqref="X29:Y29">
    <cfRule type="cellIs" dxfId="430" priority="589" operator="equal">
      <formula>"Baja"</formula>
    </cfRule>
    <cfRule type="cellIs" dxfId="429" priority="594" operator="equal">
      <formula>"Baja"</formula>
    </cfRule>
    <cfRule type="cellIs" dxfId="428" priority="595" operator="equal">
      <formula>"Moderada"</formula>
    </cfRule>
    <cfRule type="cellIs" dxfId="427" priority="596" operator="equal">
      <formula>"Alta"</formula>
    </cfRule>
    <cfRule type="cellIs" dxfId="426" priority="597" operator="equal">
      <formula>"Extrema"</formula>
    </cfRule>
    <cfRule type="containsBlanks" dxfId="425" priority="598" stopIfTrue="1">
      <formula>LEN(TRIM(#REF!))=0</formula>
    </cfRule>
  </conditionalFormatting>
  <conditionalFormatting sqref="X29:Y29">
    <cfRule type="cellIs" dxfId="424" priority="590" operator="equal">
      <formula>"Moderada"</formula>
    </cfRule>
  </conditionalFormatting>
  <conditionalFormatting sqref="X29:Y29">
    <cfRule type="cellIs" dxfId="423" priority="591" operator="equal">
      <formula>"Alta"</formula>
    </cfRule>
  </conditionalFormatting>
  <conditionalFormatting sqref="X29:Y29">
    <cfRule type="cellIs" dxfId="422" priority="592" operator="equal">
      <formula>"Extrema"</formula>
    </cfRule>
  </conditionalFormatting>
  <conditionalFormatting sqref="X29:Y29">
    <cfRule type="containsBlanks" dxfId="421" priority="593" stopIfTrue="1">
      <formula>LEN(TRIM(#REF!))=0</formula>
    </cfRule>
  </conditionalFormatting>
  <conditionalFormatting sqref="M34">
    <cfRule type="cellIs" dxfId="420" priority="584" operator="equal">
      <formula>"Baja"</formula>
    </cfRule>
  </conditionalFormatting>
  <conditionalFormatting sqref="M34">
    <cfRule type="cellIs" dxfId="419" priority="585" operator="equal">
      <formula>"Moderada"</formula>
    </cfRule>
  </conditionalFormatting>
  <conditionalFormatting sqref="M34">
    <cfRule type="cellIs" dxfId="418" priority="586" operator="equal">
      <formula>"Alta"</formula>
    </cfRule>
  </conditionalFormatting>
  <conditionalFormatting sqref="M34">
    <cfRule type="cellIs" dxfId="417" priority="587" operator="equal">
      <formula>"Extrema"</formula>
    </cfRule>
  </conditionalFormatting>
  <conditionalFormatting sqref="M34">
    <cfRule type="containsBlanks" dxfId="416" priority="588" stopIfTrue="1">
      <formula>LEN(TRIM(#REF!))=0</formula>
    </cfRule>
  </conditionalFormatting>
  <conditionalFormatting sqref="M34">
    <cfRule type="cellIs" dxfId="415" priority="583" operator="equal">
      <formula>"Baja"</formula>
    </cfRule>
  </conditionalFormatting>
  <conditionalFormatting sqref="X34:Y34">
    <cfRule type="cellIs" dxfId="414" priority="578" operator="equal">
      <formula>"Baja"</formula>
    </cfRule>
  </conditionalFormatting>
  <conditionalFormatting sqref="X34:Y34">
    <cfRule type="cellIs" dxfId="413" priority="579" operator="equal">
      <formula>"Moderada"</formula>
    </cfRule>
  </conditionalFormatting>
  <conditionalFormatting sqref="X34:Y34">
    <cfRule type="cellIs" dxfId="412" priority="580" operator="equal">
      <formula>"Alta"</formula>
    </cfRule>
  </conditionalFormatting>
  <conditionalFormatting sqref="X34:Y34">
    <cfRule type="cellIs" dxfId="411" priority="581" operator="equal">
      <formula>"Extrema"</formula>
    </cfRule>
  </conditionalFormatting>
  <conditionalFormatting sqref="X34:Y34">
    <cfRule type="containsBlanks" dxfId="410" priority="582" stopIfTrue="1">
      <formula>LEN(TRIM(#REF!))=0</formula>
    </cfRule>
  </conditionalFormatting>
  <conditionalFormatting sqref="X34:Y34">
    <cfRule type="cellIs" dxfId="409" priority="568" operator="equal">
      <formula>"Baja"</formula>
    </cfRule>
    <cfRule type="cellIs" dxfId="408" priority="573" operator="equal">
      <formula>"Baja"</formula>
    </cfRule>
    <cfRule type="cellIs" dxfId="407" priority="574" operator="equal">
      <formula>"Moderada"</formula>
    </cfRule>
    <cfRule type="cellIs" dxfId="406" priority="575" operator="equal">
      <formula>"Alta"</formula>
    </cfRule>
    <cfRule type="cellIs" dxfId="405" priority="576" operator="equal">
      <formula>"Extrema"</formula>
    </cfRule>
    <cfRule type="containsBlanks" dxfId="404" priority="577" stopIfTrue="1">
      <formula>LEN(TRIM(#REF!))=0</formula>
    </cfRule>
  </conditionalFormatting>
  <conditionalFormatting sqref="X34:Y34">
    <cfRule type="cellIs" dxfId="403" priority="569" operator="equal">
      <formula>"Moderada"</formula>
    </cfRule>
  </conditionalFormatting>
  <conditionalFormatting sqref="X34:Y34">
    <cfRule type="cellIs" dxfId="402" priority="570" operator="equal">
      <formula>"Alta"</formula>
    </cfRule>
  </conditionalFormatting>
  <conditionalFormatting sqref="X34:Y34">
    <cfRule type="cellIs" dxfId="401" priority="571" operator="equal">
      <formula>"Extrema"</formula>
    </cfRule>
  </conditionalFormatting>
  <conditionalFormatting sqref="X34:Y34">
    <cfRule type="containsBlanks" dxfId="400" priority="572" stopIfTrue="1">
      <formula>LEN(TRIM(#REF!))=0</formula>
    </cfRule>
  </conditionalFormatting>
  <conditionalFormatting sqref="M39">
    <cfRule type="cellIs" dxfId="399" priority="563" operator="equal">
      <formula>"Baja"</formula>
    </cfRule>
  </conditionalFormatting>
  <conditionalFormatting sqref="M39">
    <cfRule type="cellIs" dxfId="398" priority="564" operator="equal">
      <formula>"Moderada"</formula>
    </cfRule>
  </conditionalFormatting>
  <conditionalFormatting sqref="M39">
    <cfRule type="cellIs" dxfId="397" priority="565" operator="equal">
      <formula>"Alta"</formula>
    </cfRule>
  </conditionalFormatting>
  <conditionalFormatting sqref="M39">
    <cfRule type="cellIs" dxfId="396" priority="566" operator="equal">
      <formula>"Extrema"</formula>
    </cfRule>
  </conditionalFormatting>
  <conditionalFormatting sqref="M39">
    <cfRule type="containsBlanks" dxfId="395" priority="567" stopIfTrue="1">
      <formula>LEN(TRIM(#REF!))=0</formula>
    </cfRule>
  </conditionalFormatting>
  <conditionalFormatting sqref="M39">
    <cfRule type="cellIs" dxfId="394" priority="562" operator="equal">
      <formula>"Baja"</formula>
    </cfRule>
  </conditionalFormatting>
  <conditionalFormatting sqref="X39:Y39">
    <cfRule type="cellIs" dxfId="393" priority="557" operator="equal">
      <formula>"Baja"</formula>
    </cfRule>
  </conditionalFormatting>
  <conditionalFormatting sqref="X39:Y39">
    <cfRule type="cellIs" dxfId="392" priority="558" operator="equal">
      <formula>"Moderada"</formula>
    </cfRule>
  </conditionalFormatting>
  <conditionalFormatting sqref="X39:Y39">
    <cfRule type="cellIs" dxfId="391" priority="559" operator="equal">
      <formula>"Alta"</formula>
    </cfRule>
  </conditionalFormatting>
  <conditionalFormatting sqref="X39:Y39">
    <cfRule type="cellIs" dxfId="390" priority="560" operator="equal">
      <formula>"Extrema"</formula>
    </cfRule>
  </conditionalFormatting>
  <conditionalFormatting sqref="X39:Y39">
    <cfRule type="containsBlanks" dxfId="389" priority="561" stopIfTrue="1">
      <formula>LEN(TRIM(#REF!))=0</formula>
    </cfRule>
  </conditionalFormatting>
  <conditionalFormatting sqref="X39:Y39">
    <cfRule type="cellIs" dxfId="388" priority="547" operator="equal">
      <formula>"Baja"</formula>
    </cfRule>
    <cfRule type="cellIs" dxfId="387" priority="552" operator="equal">
      <formula>"Baja"</formula>
    </cfRule>
    <cfRule type="cellIs" dxfId="386" priority="553" operator="equal">
      <formula>"Moderada"</formula>
    </cfRule>
    <cfRule type="cellIs" dxfId="385" priority="554" operator="equal">
      <formula>"Alta"</formula>
    </cfRule>
    <cfRule type="cellIs" dxfId="384" priority="555" operator="equal">
      <formula>"Extrema"</formula>
    </cfRule>
    <cfRule type="containsBlanks" dxfId="383" priority="556" stopIfTrue="1">
      <formula>LEN(TRIM(#REF!))=0</formula>
    </cfRule>
  </conditionalFormatting>
  <conditionalFormatting sqref="X39:Y39">
    <cfRule type="cellIs" dxfId="382" priority="548" operator="equal">
      <formula>"Moderada"</formula>
    </cfRule>
  </conditionalFormatting>
  <conditionalFormatting sqref="X39:Y39">
    <cfRule type="cellIs" dxfId="381" priority="549" operator="equal">
      <formula>"Alta"</formula>
    </cfRule>
  </conditionalFormatting>
  <conditionalFormatting sqref="X39:Y39">
    <cfRule type="cellIs" dxfId="380" priority="550" operator="equal">
      <formula>"Extrema"</formula>
    </cfRule>
  </conditionalFormatting>
  <conditionalFormatting sqref="X39:Y39">
    <cfRule type="containsBlanks" dxfId="379" priority="551" stopIfTrue="1">
      <formula>LEN(TRIM(#REF!))=0</formula>
    </cfRule>
  </conditionalFormatting>
  <conditionalFormatting sqref="M44">
    <cfRule type="cellIs" dxfId="378" priority="542" operator="equal">
      <formula>"Baja"</formula>
    </cfRule>
  </conditionalFormatting>
  <conditionalFormatting sqref="M44">
    <cfRule type="cellIs" dxfId="377" priority="543" operator="equal">
      <formula>"Moderada"</formula>
    </cfRule>
  </conditionalFormatting>
  <conditionalFormatting sqref="M44">
    <cfRule type="cellIs" dxfId="376" priority="544" operator="equal">
      <formula>"Alta"</formula>
    </cfRule>
  </conditionalFormatting>
  <conditionalFormatting sqref="M44">
    <cfRule type="cellIs" dxfId="375" priority="545" operator="equal">
      <formula>"Extrema"</formula>
    </cfRule>
  </conditionalFormatting>
  <conditionalFormatting sqref="M44">
    <cfRule type="containsBlanks" dxfId="374" priority="546" stopIfTrue="1">
      <formula>LEN(TRIM(#REF!))=0</formula>
    </cfRule>
  </conditionalFormatting>
  <conditionalFormatting sqref="M44">
    <cfRule type="cellIs" dxfId="373" priority="541" operator="equal">
      <formula>"Baja"</formula>
    </cfRule>
  </conditionalFormatting>
  <conditionalFormatting sqref="X44:Y44">
    <cfRule type="cellIs" dxfId="372" priority="536" operator="equal">
      <formula>"Baja"</formula>
    </cfRule>
  </conditionalFormatting>
  <conditionalFormatting sqref="X44:Y44">
    <cfRule type="cellIs" dxfId="371" priority="537" operator="equal">
      <formula>"Moderada"</formula>
    </cfRule>
  </conditionalFormatting>
  <conditionalFormatting sqref="X44:Y44">
    <cfRule type="cellIs" dxfId="370" priority="538" operator="equal">
      <formula>"Alta"</formula>
    </cfRule>
  </conditionalFormatting>
  <conditionalFormatting sqref="X44:Y44">
    <cfRule type="cellIs" dxfId="369" priority="539" operator="equal">
      <formula>"Extrema"</formula>
    </cfRule>
  </conditionalFormatting>
  <conditionalFormatting sqref="X44:Y44">
    <cfRule type="containsBlanks" dxfId="368" priority="540" stopIfTrue="1">
      <formula>LEN(TRIM(#REF!))=0</formula>
    </cfRule>
  </conditionalFormatting>
  <conditionalFormatting sqref="X44:Y44">
    <cfRule type="cellIs" dxfId="367" priority="526" operator="equal">
      <formula>"Baja"</formula>
    </cfRule>
    <cfRule type="cellIs" dxfId="366" priority="531" operator="equal">
      <formula>"Baja"</formula>
    </cfRule>
    <cfRule type="cellIs" dxfId="365" priority="532" operator="equal">
      <formula>"Moderada"</formula>
    </cfRule>
    <cfRule type="cellIs" dxfId="364" priority="533" operator="equal">
      <formula>"Alta"</formula>
    </cfRule>
    <cfRule type="cellIs" dxfId="363" priority="534" operator="equal">
      <formula>"Extrema"</formula>
    </cfRule>
    <cfRule type="containsBlanks" dxfId="362" priority="535" stopIfTrue="1">
      <formula>LEN(TRIM(#REF!))=0</formula>
    </cfRule>
  </conditionalFormatting>
  <conditionalFormatting sqref="X44:Y44">
    <cfRule type="cellIs" dxfId="361" priority="527" operator="equal">
      <formula>"Moderada"</formula>
    </cfRule>
  </conditionalFormatting>
  <conditionalFormatting sqref="X44:Y44">
    <cfRule type="cellIs" dxfId="360" priority="528" operator="equal">
      <formula>"Alta"</formula>
    </cfRule>
  </conditionalFormatting>
  <conditionalFormatting sqref="X44:Y44">
    <cfRule type="cellIs" dxfId="359" priority="529" operator="equal">
      <formula>"Extrema"</formula>
    </cfRule>
  </conditionalFormatting>
  <conditionalFormatting sqref="X44:Y44">
    <cfRule type="containsBlanks" dxfId="358" priority="530" stopIfTrue="1">
      <formula>LEN(TRIM(#REF!))=0</formula>
    </cfRule>
  </conditionalFormatting>
  <conditionalFormatting sqref="M49">
    <cfRule type="cellIs" dxfId="357" priority="521" operator="equal">
      <formula>"Baja"</formula>
    </cfRule>
  </conditionalFormatting>
  <conditionalFormatting sqref="M49">
    <cfRule type="cellIs" dxfId="356" priority="522" operator="equal">
      <formula>"Moderada"</formula>
    </cfRule>
  </conditionalFormatting>
  <conditionalFormatting sqref="M49">
    <cfRule type="cellIs" dxfId="355" priority="523" operator="equal">
      <formula>"Alta"</formula>
    </cfRule>
  </conditionalFormatting>
  <conditionalFormatting sqref="M49">
    <cfRule type="cellIs" dxfId="354" priority="524" operator="equal">
      <formula>"Extrema"</formula>
    </cfRule>
  </conditionalFormatting>
  <conditionalFormatting sqref="M49">
    <cfRule type="containsBlanks" dxfId="353" priority="525" stopIfTrue="1">
      <formula>LEN(TRIM(#REF!))=0</formula>
    </cfRule>
  </conditionalFormatting>
  <conditionalFormatting sqref="M49">
    <cfRule type="cellIs" dxfId="352" priority="520" operator="equal">
      <formula>"Baja"</formula>
    </cfRule>
  </conditionalFormatting>
  <conditionalFormatting sqref="X49:Y49">
    <cfRule type="cellIs" dxfId="351" priority="515" operator="equal">
      <formula>"Baja"</formula>
    </cfRule>
  </conditionalFormatting>
  <conditionalFormatting sqref="X49:Y49">
    <cfRule type="cellIs" dxfId="350" priority="516" operator="equal">
      <formula>"Moderada"</formula>
    </cfRule>
  </conditionalFormatting>
  <conditionalFormatting sqref="X49:Y49">
    <cfRule type="cellIs" dxfId="349" priority="517" operator="equal">
      <formula>"Alta"</formula>
    </cfRule>
  </conditionalFormatting>
  <conditionalFormatting sqref="X49:Y49">
    <cfRule type="cellIs" dxfId="348" priority="518" operator="equal">
      <formula>"Extrema"</formula>
    </cfRule>
  </conditionalFormatting>
  <conditionalFormatting sqref="X49:Y49">
    <cfRule type="containsBlanks" dxfId="347" priority="519" stopIfTrue="1">
      <formula>LEN(TRIM(#REF!))=0</formula>
    </cfRule>
  </conditionalFormatting>
  <conditionalFormatting sqref="X49:Y49">
    <cfRule type="cellIs" dxfId="346" priority="505" operator="equal">
      <formula>"Baja"</formula>
    </cfRule>
    <cfRule type="cellIs" dxfId="345" priority="510" operator="equal">
      <formula>"Baja"</formula>
    </cfRule>
    <cfRule type="cellIs" dxfId="344" priority="511" operator="equal">
      <formula>"Moderada"</formula>
    </cfRule>
    <cfRule type="cellIs" dxfId="343" priority="512" operator="equal">
      <formula>"Alta"</formula>
    </cfRule>
    <cfRule type="cellIs" dxfId="342" priority="513" operator="equal">
      <formula>"Extrema"</formula>
    </cfRule>
    <cfRule type="containsBlanks" dxfId="341" priority="514" stopIfTrue="1">
      <formula>LEN(TRIM(#REF!))=0</formula>
    </cfRule>
  </conditionalFormatting>
  <conditionalFormatting sqref="X49:Y49">
    <cfRule type="cellIs" dxfId="340" priority="506" operator="equal">
      <formula>"Moderada"</formula>
    </cfRule>
  </conditionalFormatting>
  <conditionalFormatting sqref="X49:Y49">
    <cfRule type="cellIs" dxfId="339" priority="507" operator="equal">
      <formula>"Alta"</formula>
    </cfRule>
  </conditionalFormatting>
  <conditionalFormatting sqref="X49:Y49">
    <cfRule type="cellIs" dxfId="338" priority="508" operator="equal">
      <formula>"Extrema"</formula>
    </cfRule>
  </conditionalFormatting>
  <conditionalFormatting sqref="X49:Y49">
    <cfRule type="containsBlanks" dxfId="337" priority="509" stopIfTrue="1">
      <formula>LEN(TRIM(#REF!))=0</formula>
    </cfRule>
  </conditionalFormatting>
  <conditionalFormatting sqref="M54">
    <cfRule type="cellIs" dxfId="336" priority="500" operator="equal">
      <formula>"Baja"</formula>
    </cfRule>
  </conditionalFormatting>
  <conditionalFormatting sqref="M54">
    <cfRule type="cellIs" dxfId="335" priority="501" operator="equal">
      <formula>"Moderada"</formula>
    </cfRule>
  </conditionalFormatting>
  <conditionalFormatting sqref="M54">
    <cfRule type="cellIs" dxfId="334" priority="502" operator="equal">
      <formula>"Alta"</formula>
    </cfRule>
  </conditionalFormatting>
  <conditionalFormatting sqref="M54">
    <cfRule type="cellIs" dxfId="333" priority="503" operator="equal">
      <formula>"Extrema"</formula>
    </cfRule>
  </conditionalFormatting>
  <conditionalFormatting sqref="M54">
    <cfRule type="containsBlanks" dxfId="332" priority="504" stopIfTrue="1">
      <formula>LEN(TRIM(#REF!))=0</formula>
    </cfRule>
  </conditionalFormatting>
  <conditionalFormatting sqref="M54">
    <cfRule type="cellIs" dxfId="331" priority="499" operator="equal">
      <formula>"Baja"</formula>
    </cfRule>
  </conditionalFormatting>
  <conditionalFormatting sqref="X54:Y54">
    <cfRule type="cellIs" dxfId="330" priority="494" operator="equal">
      <formula>"Baja"</formula>
    </cfRule>
  </conditionalFormatting>
  <conditionalFormatting sqref="X54:Y54">
    <cfRule type="cellIs" dxfId="329" priority="495" operator="equal">
      <formula>"Moderada"</formula>
    </cfRule>
  </conditionalFormatting>
  <conditionalFormatting sqref="X54:Y54">
    <cfRule type="cellIs" dxfId="328" priority="496" operator="equal">
      <formula>"Alta"</formula>
    </cfRule>
  </conditionalFormatting>
  <conditionalFormatting sqref="X54:Y54">
    <cfRule type="cellIs" dxfId="327" priority="497" operator="equal">
      <formula>"Extrema"</formula>
    </cfRule>
  </conditionalFormatting>
  <conditionalFormatting sqref="X54:Y54">
    <cfRule type="containsBlanks" dxfId="326" priority="498" stopIfTrue="1">
      <formula>LEN(TRIM(#REF!))=0</formula>
    </cfRule>
  </conditionalFormatting>
  <conditionalFormatting sqref="X54:Y54">
    <cfRule type="cellIs" dxfId="325" priority="484" operator="equal">
      <formula>"Baja"</formula>
    </cfRule>
    <cfRule type="cellIs" dxfId="324" priority="489" operator="equal">
      <formula>"Baja"</formula>
    </cfRule>
    <cfRule type="cellIs" dxfId="323" priority="490" operator="equal">
      <formula>"Moderada"</formula>
    </cfRule>
    <cfRule type="cellIs" dxfId="322" priority="491" operator="equal">
      <formula>"Alta"</formula>
    </cfRule>
    <cfRule type="cellIs" dxfId="321" priority="492" operator="equal">
      <formula>"Extrema"</formula>
    </cfRule>
    <cfRule type="containsBlanks" dxfId="320" priority="493" stopIfTrue="1">
      <formula>LEN(TRIM(#REF!))=0</formula>
    </cfRule>
  </conditionalFormatting>
  <conditionalFormatting sqref="X54:Y54">
    <cfRule type="cellIs" dxfId="319" priority="485" operator="equal">
      <formula>"Moderada"</formula>
    </cfRule>
  </conditionalFormatting>
  <conditionalFormatting sqref="X54:Y54">
    <cfRule type="cellIs" dxfId="318" priority="486" operator="equal">
      <formula>"Alta"</formula>
    </cfRule>
  </conditionalFormatting>
  <conditionalFormatting sqref="X54:Y54">
    <cfRule type="cellIs" dxfId="317" priority="487" operator="equal">
      <formula>"Extrema"</formula>
    </cfRule>
  </conditionalFormatting>
  <conditionalFormatting sqref="X54:Y54">
    <cfRule type="containsBlanks" dxfId="316" priority="488" stopIfTrue="1">
      <formula>LEN(TRIM(#REF!))=0</formula>
    </cfRule>
  </conditionalFormatting>
  <conditionalFormatting sqref="M59">
    <cfRule type="cellIs" dxfId="315" priority="479" operator="equal">
      <formula>"Baja"</formula>
    </cfRule>
  </conditionalFormatting>
  <conditionalFormatting sqref="M59">
    <cfRule type="cellIs" dxfId="314" priority="480" operator="equal">
      <formula>"Moderada"</formula>
    </cfRule>
  </conditionalFormatting>
  <conditionalFormatting sqref="M59">
    <cfRule type="cellIs" dxfId="313" priority="481" operator="equal">
      <formula>"Alta"</formula>
    </cfRule>
  </conditionalFormatting>
  <conditionalFormatting sqref="M59">
    <cfRule type="cellIs" dxfId="312" priority="482" operator="equal">
      <formula>"Extrema"</formula>
    </cfRule>
  </conditionalFormatting>
  <conditionalFormatting sqref="M59">
    <cfRule type="containsBlanks" dxfId="311" priority="483" stopIfTrue="1">
      <formula>LEN(TRIM(#REF!))=0</formula>
    </cfRule>
  </conditionalFormatting>
  <conditionalFormatting sqref="M59">
    <cfRule type="cellIs" dxfId="310" priority="478" operator="equal">
      <formula>"Baja"</formula>
    </cfRule>
  </conditionalFormatting>
  <conditionalFormatting sqref="X59:Y59">
    <cfRule type="cellIs" dxfId="309" priority="473" operator="equal">
      <formula>"Baja"</formula>
    </cfRule>
  </conditionalFormatting>
  <conditionalFormatting sqref="X59:Y59">
    <cfRule type="cellIs" dxfId="308" priority="474" operator="equal">
      <formula>"Moderada"</formula>
    </cfRule>
  </conditionalFormatting>
  <conditionalFormatting sqref="X59:Y59">
    <cfRule type="cellIs" dxfId="307" priority="475" operator="equal">
      <formula>"Alta"</formula>
    </cfRule>
  </conditionalFormatting>
  <conditionalFormatting sqref="X59:Y59">
    <cfRule type="cellIs" dxfId="306" priority="476" operator="equal">
      <formula>"Extrema"</formula>
    </cfRule>
  </conditionalFormatting>
  <conditionalFormatting sqref="X59:Y59">
    <cfRule type="containsBlanks" dxfId="305" priority="477" stopIfTrue="1">
      <formula>LEN(TRIM(#REF!))=0</formula>
    </cfRule>
  </conditionalFormatting>
  <conditionalFormatting sqref="X59:Y59">
    <cfRule type="cellIs" dxfId="304" priority="463" operator="equal">
      <formula>"Baja"</formula>
    </cfRule>
    <cfRule type="cellIs" dxfId="303" priority="468" operator="equal">
      <formula>"Baja"</formula>
    </cfRule>
    <cfRule type="cellIs" dxfId="302" priority="469" operator="equal">
      <formula>"Moderada"</formula>
    </cfRule>
    <cfRule type="cellIs" dxfId="301" priority="470" operator="equal">
      <formula>"Alta"</formula>
    </cfRule>
    <cfRule type="cellIs" dxfId="300" priority="471" operator="equal">
      <formula>"Extrema"</formula>
    </cfRule>
    <cfRule type="containsBlanks" dxfId="299" priority="472" stopIfTrue="1">
      <formula>LEN(TRIM(#REF!))=0</formula>
    </cfRule>
  </conditionalFormatting>
  <conditionalFormatting sqref="X59:Y59">
    <cfRule type="cellIs" dxfId="298" priority="464" operator="equal">
      <formula>"Moderada"</formula>
    </cfRule>
  </conditionalFormatting>
  <conditionalFormatting sqref="X59:Y59">
    <cfRule type="cellIs" dxfId="297" priority="465" operator="equal">
      <formula>"Alta"</formula>
    </cfRule>
  </conditionalFormatting>
  <conditionalFormatting sqref="X59:Y59">
    <cfRule type="cellIs" dxfId="296" priority="466" operator="equal">
      <formula>"Extrema"</formula>
    </cfRule>
  </conditionalFormatting>
  <conditionalFormatting sqref="X59:Y59">
    <cfRule type="containsBlanks" dxfId="295" priority="467" stopIfTrue="1">
      <formula>LEN(TRIM(#REF!))=0</formula>
    </cfRule>
  </conditionalFormatting>
  <conditionalFormatting sqref="M64">
    <cfRule type="cellIs" dxfId="294" priority="458" operator="equal">
      <formula>"Baja"</formula>
    </cfRule>
  </conditionalFormatting>
  <conditionalFormatting sqref="M64">
    <cfRule type="cellIs" dxfId="293" priority="459" operator="equal">
      <formula>"Moderada"</formula>
    </cfRule>
  </conditionalFormatting>
  <conditionalFormatting sqref="M64">
    <cfRule type="cellIs" dxfId="292" priority="460" operator="equal">
      <formula>"Alta"</formula>
    </cfRule>
  </conditionalFormatting>
  <conditionalFormatting sqref="M64">
    <cfRule type="cellIs" dxfId="291" priority="461" operator="equal">
      <formula>"Extrema"</formula>
    </cfRule>
  </conditionalFormatting>
  <conditionalFormatting sqref="M64">
    <cfRule type="containsBlanks" dxfId="290" priority="462" stopIfTrue="1">
      <formula>LEN(TRIM(#REF!))=0</formula>
    </cfRule>
  </conditionalFormatting>
  <conditionalFormatting sqref="M64">
    <cfRule type="cellIs" dxfId="289" priority="457" operator="equal">
      <formula>"Baja"</formula>
    </cfRule>
  </conditionalFormatting>
  <conditionalFormatting sqref="X64:Y64">
    <cfRule type="cellIs" dxfId="288" priority="452" operator="equal">
      <formula>"Baja"</formula>
    </cfRule>
  </conditionalFormatting>
  <conditionalFormatting sqref="X64:Y64">
    <cfRule type="cellIs" dxfId="287" priority="453" operator="equal">
      <formula>"Moderada"</formula>
    </cfRule>
  </conditionalFormatting>
  <conditionalFormatting sqref="X64:Y64">
    <cfRule type="cellIs" dxfId="286" priority="454" operator="equal">
      <formula>"Alta"</formula>
    </cfRule>
  </conditionalFormatting>
  <conditionalFormatting sqref="X64:Y64">
    <cfRule type="cellIs" dxfId="285" priority="455" operator="equal">
      <formula>"Extrema"</formula>
    </cfRule>
  </conditionalFormatting>
  <conditionalFormatting sqref="X64:Y64">
    <cfRule type="containsBlanks" dxfId="284" priority="456" stopIfTrue="1">
      <formula>LEN(TRIM(#REF!))=0</formula>
    </cfRule>
  </conditionalFormatting>
  <conditionalFormatting sqref="X64:Y64">
    <cfRule type="cellIs" dxfId="283" priority="442" operator="equal">
      <formula>"Baja"</formula>
    </cfRule>
    <cfRule type="cellIs" dxfId="282" priority="447" operator="equal">
      <formula>"Baja"</formula>
    </cfRule>
    <cfRule type="cellIs" dxfId="281" priority="448" operator="equal">
      <formula>"Moderada"</formula>
    </cfRule>
    <cfRule type="cellIs" dxfId="280" priority="449" operator="equal">
      <formula>"Alta"</formula>
    </cfRule>
    <cfRule type="cellIs" dxfId="279" priority="450" operator="equal">
      <formula>"Extrema"</formula>
    </cfRule>
    <cfRule type="containsBlanks" dxfId="278" priority="451" stopIfTrue="1">
      <formula>LEN(TRIM(#REF!))=0</formula>
    </cfRule>
  </conditionalFormatting>
  <conditionalFormatting sqref="X64:Y64">
    <cfRule type="cellIs" dxfId="277" priority="443" operator="equal">
      <formula>"Moderada"</formula>
    </cfRule>
  </conditionalFormatting>
  <conditionalFormatting sqref="X64:Y64">
    <cfRule type="cellIs" dxfId="276" priority="444" operator="equal">
      <formula>"Alta"</formula>
    </cfRule>
  </conditionalFormatting>
  <conditionalFormatting sqref="X64:Y64">
    <cfRule type="cellIs" dxfId="275" priority="445" operator="equal">
      <formula>"Extrema"</formula>
    </cfRule>
  </conditionalFormatting>
  <conditionalFormatting sqref="X64:Y64">
    <cfRule type="containsBlanks" dxfId="274" priority="446" stopIfTrue="1">
      <formula>LEN(TRIM(#REF!))=0</formula>
    </cfRule>
  </conditionalFormatting>
  <conditionalFormatting sqref="M69">
    <cfRule type="cellIs" dxfId="273" priority="437" operator="equal">
      <formula>"Baja"</formula>
    </cfRule>
  </conditionalFormatting>
  <conditionalFormatting sqref="M69">
    <cfRule type="cellIs" dxfId="272" priority="438" operator="equal">
      <formula>"Moderada"</formula>
    </cfRule>
  </conditionalFormatting>
  <conditionalFormatting sqref="M69">
    <cfRule type="cellIs" dxfId="271" priority="439" operator="equal">
      <formula>"Alta"</formula>
    </cfRule>
  </conditionalFormatting>
  <conditionalFormatting sqref="M69">
    <cfRule type="cellIs" dxfId="270" priority="440" operator="equal">
      <formula>"Extrema"</formula>
    </cfRule>
  </conditionalFormatting>
  <conditionalFormatting sqref="M69">
    <cfRule type="containsBlanks" dxfId="269" priority="441" stopIfTrue="1">
      <formula>LEN(TRIM(#REF!))=0</formula>
    </cfRule>
  </conditionalFormatting>
  <conditionalFormatting sqref="M69">
    <cfRule type="cellIs" dxfId="268" priority="436" operator="equal">
      <formula>"Baja"</formula>
    </cfRule>
  </conditionalFormatting>
  <conditionalFormatting sqref="X69:Y69">
    <cfRule type="cellIs" dxfId="267" priority="431" operator="equal">
      <formula>"Baja"</formula>
    </cfRule>
  </conditionalFormatting>
  <conditionalFormatting sqref="X69:Y69">
    <cfRule type="cellIs" dxfId="266" priority="432" operator="equal">
      <formula>"Moderada"</formula>
    </cfRule>
  </conditionalFormatting>
  <conditionalFormatting sqref="X69:Y69">
    <cfRule type="cellIs" dxfId="265" priority="433" operator="equal">
      <formula>"Alta"</formula>
    </cfRule>
  </conditionalFormatting>
  <conditionalFormatting sqref="X69:Y69">
    <cfRule type="cellIs" dxfId="264" priority="434" operator="equal">
      <formula>"Extrema"</formula>
    </cfRule>
  </conditionalFormatting>
  <conditionalFormatting sqref="X69:Y69">
    <cfRule type="containsBlanks" dxfId="263" priority="435" stopIfTrue="1">
      <formula>LEN(TRIM(#REF!))=0</formula>
    </cfRule>
  </conditionalFormatting>
  <conditionalFormatting sqref="X69:Y69">
    <cfRule type="cellIs" dxfId="262" priority="421" operator="equal">
      <formula>"Baja"</formula>
    </cfRule>
    <cfRule type="cellIs" dxfId="261" priority="426" operator="equal">
      <formula>"Baja"</formula>
    </cfRule>
    <cfRule type="cellIs" dxfId="260" priority="427" operator="equal">
      <formula>"Moderada"</formula>
    </cfRule>
    <cfRule type="cellIs" dxfId="259" priority="428" operator="equal">
      <formula>"Alta"</formula>
    </cfRule>
    <cfRule type="cellIs" dxfId="258" priority="429" operator="equal">
      <formula>"Extrema"</formula>
    </cfRule>
    <cfRule type="containsBlanks" dxfId="257" priority="430" stopIfTrue="1">
      <formula>LEN(TRIM(#REF!))=0</formula>
    </cfRule>
  </conditionalFormatting>
  <conditionalFormatting sqref="X69:Y69">
    <cfRule type="cellIs" dxfId="256" priority="422" operator="equal">
      <formula>"Moderada"</formula>
    </cfRule>
  </conditionalFormatting>
  <conditionalFormatting sqref="X69:Y69">
    <cfRule type="cellIs" dxfId="255" priority="423" operator="equal">
      <formula>"Alta"</formula>
    </cfRule>
  </conditionalFormatting>
  <conditionalFormatting sqref="X69:Y69">
    <cfRule type="cellIs" dxfId="254" priority="424" operator="equal">
      <formula>"Extrema"</formula>
    </cfRule>
  </conditionalFormatting>
  <conditionalFormatting sqref="X69:Y69">
    <cfRule type="containsBlanks" dxfId="253" priority="425" stopIfTrue="1">
      <formula>LEN(TRIM(#REF!))=0</formula>
    </cfRule>
  </conditionalFormatting>
  <conditionalFormatting sqref="M74">
    <cfRule type="cellIs" dxfId="252" priority="416" operator="equal">
      <formula>"Baja"</formula>
    </cfRule>
  </conditionalFormatting>
  <conditionalFormatting sqref="M74">
    <cfRule type="cellIs" dxfId="251" priority="417" operator="equal">
      <formula>"Moderada"</formula>
    </cfRule>
  </conditionalFormatting>
  <conditionalFormatting sqref="M74">
    <cfRule type="cellIs" dxfId="250" priority="418" operator="equal">
      <formula>"Alta"</formula>
    </cfRule>
  </conditionalFormatting>
  <conditionalFormatting sqref="M74">
    <cfRule type="cellIs" dxfId="249" priority="419" operator="equal">
      <formula>"Extrema"</formula>
    </cfRule>
  </conditionalFormatting>
  <conditionalFormatting sqref="M74">
    <cfRule type="containsBlanks" dxfId="248" priority="420" stopIfTrue="1">
      <formula>LEN(TRIM(#REF!))=0</formula>
    </cfRule>
  </conditionalFormatting>
  <conditionalFormatting sqref="M74">
    <cfRule type="cellIs" dxfId="247" priority="415" operator="equal">
      <formula>"Baja"</formula>
    </cfRule>
  </conditionalFormatting>
  <conditionalFormatting sqref="X74:Y74">
    <cfRule type="cellIs" dxfId="246" priority="410" operator="equal">
      <formula>"Baja"</formula>
    </cfRule>
  </conditionalFormatting>
  <conditionalFormatting sqref="X74:Y74">
    <cfRule type="cellIs" dxfId="245" priority="411" operator="equal">
      <formula>"Moderada"</formula>
    </cfRule>
  </conditionalFormatting>
  <conditionalFormatting sqref="X74:Y74">
    <cfRule type="cellIs" dxfId="244" priority="412" operator="equal">
      <formula>"Alta"</formula>
    </cfRule>
  </conditionalFormatting>
  <conditionalFormatting sqref="X74:Y74">
    <cfRule type="cellIs" dxfId="243" priority="413" operator="equal">
      <formula>"Extrema"</formula>
    </cfRule>
  </conditionalFormatting>
  <conditionalFormatting sqref="X74:Y74">
    <cfRule type="containsBlanks" dxfId="242" priority="414" stopIfTrue="1">
      <formula>LEN(TRIM(#REF!))=0</formula>
    </cfRule>
  </conditionalFormatting>
  <conditionalFormatting sqref="X74:Y74">
    <cfRule type="cellIs" dxfId="241" priority="400" operator="equal">
      <formula>"Baja"</formula>
    </cfRule>
    <cfRule type="cellIs" dxfId="240" priority="405" operator="equal">
      <formula>"Baja"</formula>
    </cfRule>
    <cfRule type="cellIs" dxfId="239" priority="406" operator="equal">
      <formula>"Moderada"</formula>
    </cfRule>
    <cfRule type="cellIs" dxfId="238" priority="407" operator="equal">
      <formula>"Alta"</formula>
    </cfRule>
    <cfRule type="cellIs" dxfId="237" priority="408" operator="equal">
      <formula>"Extrema"</formula>
    </cfRule>
    <cfRule type="containsBlanks" dxfId="236" priority="409" stopIfTrue="1">
      <formula>LEN(TRIM(#REF!))=0</formula>
    </cfRule>
  </conditionalFormatting>
  <conditionalFormatting sqref="X74:Y74">
    <cfRule type="cellIs" dxfId="235" priority="401" operator="equal">
      <formula>"Moderada"</formula>
    </cfRule>
  </conditionalFormatting>
  <conditionalFormatting sqref="X74:Y74">
    <cfRule type="cellIs" dxfId="234" priority="402" operator="equal">
      <formula>"Alta"</formula>
    </cfRule>
  </conditionalFormatting>
  <conditionalFormatting sqref="X74:Y74">
    <cfRule type="cellIs" dxfId="233" priority="403" operator="equal">
      <formula>"Extrema"</formula>
    </cfRule>
  </conditionalFormatting>
  <conditionalFormatting sqref="X74:Y74">
    <cfRule type="containsBlanks" dxfId="232" priority="404" stopIfTrue="1">
      <formula>LEN(TRIM(#REF!))=0</formula>
    </cfRule>
  </conditionalFormatting>
  <conditionalFormatting sqref="M84">
    <cfRule type="cellIs" dxfId="231" priority="395" operator="equal">
      <formula>"Baja"</formula>
    </cfRule>
  </conditionalFormatting>
  <conditionalFormatting sqref="M84">
    <cfRule type="cellIs" dxfId="230" priority="396" operator="equal">
      <formula>"Moderada"</formula>
    </cfRule>
  </conditionalFormatting>
  <conditionalFormatting sqref="M84">
    <cfRule type="cellIs" dxfId="229" priority="397" operator="equal">
      <formula>"Alta"</formula>
    </cfRule>
  </conditionalFormatting>
  <conditionalFormatting sqref="M84">
    <cfRule type="cellIs" dxfId="228" priority="398" operator="equal">
      <formula>"Extrema"</formula>
    </cfRule>
  </conditionalFormatting>
  <conditionalFormatting sqref="M84">
    <cfRule type="containsBlanks" dxfId="227" priority="399" stopIfTrue="1">
      <formula>LEN(TRIM(#REF!))=0</formula>
    </cfRule>
  </conditionalFormatting>
  <conditionalFormatting sqref="M84">
    <cfRule type="cellIs" dxfId="226" priority="394" operator="equal">
      <formula>"Baja"</formula>
    </cfRule>
  </conditionalFormatting>
  <conditionalFormatting sqref="X84:Y84">
    <cfRule type="cellIs" dxfId="225" priority="389" operator="equal">
      <formula>"Baja"</formula>
    </cfRule>
  </conditionalFormatting>
  <conditionalFormatting sqref="X84:Y84">
    <cfRule type="cellIs" dxfId="224" priority="390" operator="equal">
      <formula>"Moderada"</formula>
    </cfRule>
  </conditionalFormatting>
  <conditionalFormatting sqref="X84:Y84">
    <cfRule type="cellIs" dxfId="223" priority="391" operator="equal">
      <formula>"Alta"</formula>
    </cfRule>
  </conditionalFormatting>
  <conditionalFormatting sqref="X84:Y84">
    <cfRule type="cellIs" dxfId="222" priority="392" operator="equal">
      <formula>"Extrema"</formula>
    </cfRule>
  </conditionalFormatting>
  <conditionalFormatting sqref="X84:Y84">
    <cfRule type="containsBlanks" dxfId="221" priority="393" stopIfTrue="1">
      <formula>LEN(TRIM(#REF!))=0</formula>
    </cfRule>
  </conditionalFormatting>
  <conditionalFormatting sqref="X84:Y84">
    <cfRule type="cellIs" dxfId="220" priority="379" operator="equal">
      <formula>"Baja"</formula>
    </cfRule>
    <cfRule type="cellIs" dxfId="219" priority="384" operator="equal">
      <formula>"Baja"</formula>
    </cfRule>
    <cfRule type="cellIs" dxfId="218" priority="385" operator="equal">
      <formula>"Moderada"</formula>
    </cfRule>
    <cfRule type="cellIs" dxfId="217" priority="386" operator="equal">
      <formula>"Alta"</formula>
    </cfRule>
    <cfRule type="cellIs" dxfId="216" priority="387" operator="equal">
      <formula>"Extrema"</formula>
    </cfRule>
    <cfRule type="containsBlanks" dxfId="215" priority="388" stopIfTrue="1">
      <formula>LEN(TRIM(#REF!))=0</formula>
    </cfRule>
  </conditionalFormatting>
  <conditionalFormatting sqref="X84:Y84">
    <cfRule type="cellIs" dxfId="214" priority="380" operator="equal">
      <formula>"Moderada"</formula>
    </cfRule>
  </conditionalFormatting>
  <conditionalFormatting sqref="X84:Y84">
    <cfRule type="cellIs" dxfId="213" priority="381" operator="equal">
      <formula>"Alta"</formula>
    </cfRule>
  </conditionalFormatting>
  <conditionalFormatting sqref="X84:Y84">
    <cfRule type="cellIs" dxfId="212" priority="382" operator="equal">
      <formula>"Extrema"</formula>
    </cfRule>
  </conditionalFormatting>
  <conditionalFormatting sqref="X84:Y84">
    <cfRule type="containsBlanks" dxfId="211" priority="383" stopIfTrue="1">
      <formula>LEN(TRIM(#REF!))=0</formula>
    </cfRule>
  </conditionalFormatting>
  <conditionalFormatting sqref="M89">
    <cfRule type="cellIs" dxfId="210" priority="374" operator="equal">
      <formula>"Baja"</formula>
    </cfRule>
  </conditionalFormatting>
  <conditionalFormatting sqref="M89">
    <cfRule type="cellIs" dxfId="209" priority="375" operator="equal">
      <formula>"Moderada"</formula>
    </cfRule>
  </conditionalFormatting>
  <conditionalFormatting sqref="M89">
    <cfRule type="cellIs" dxfId="208" priority="376" operator="equal">
      <formula>"Alta"</formula>
    </cfRule>
  </conditionalFormatting>
  <conditionalFormatting sqref="M89">
    <cfRule type="cellIs" dxfId="207" priority="377" operator="equal">
      <formula>"Extrema"</formula>
    </cfRule>
  </conditionalFormatting>
  <conditionalFormatting sqref="M89">
    <cfRule type="containsBlanks" dxfId="206" priority="378" stopIfTrue="1">
      <formula>LEN(TRIM(#REF!))=0</formula>
    </cfRule>
  </conditionalFormatting>
  <conditionalFormatting sqref="M89">
    <cfRule type="cellIs" dxfId="205" priority="373" operator="equal">
      <formula>"Baja"</formula>
    </cfRule>
  </conditionalFormatting>
  <conditionalFormatting sqref="X89:Y89">
    <cfRule type="cellIs" dxfId="204" priority="368" operator="equal">
      <formula>"Baja"</formula>
    </cfRule>
  </conditionalFormatting>
  <conditionalFormatting sqref="X89:Y89">
    <cfRule type="cellIs" dxfId="203" priority="369" operator="equal">
      <formula>"Moderada"</formula>
    </cfRule>
  </conditionalFormatting>
  <conditionalFormatting sqref="X89:Y89">
    <cfRule type="cellIs" dxfId="202" priority="370" operator="equal">
      <formula>"Alta"</formula>
    </cfRule>
  </conditionalFormatting>
  <conditionalFormatting sqref="X89:Y89">
    <cfRule type="cellIs" dxfId="201" priority="371" operator="equal">
      <formula>"Extrema"</formula>
    </cfRule>
  </conditionalFormatting>
  <conditionalFormatting sqref="X89:Y89">
    <cfRule type="containsBlanks" dxfId="200" priority="372" stopIfTrue="1">
      <formula>LEN(TRIM(#REF!))=0</formula>
    </cfRule>
  </conditionalFormatting>
  <conditionalFormatting sqref="X89:Y89">
    <cfRule type="cellIs" dxfId="199" priority="358" operator="equal">
      <formula>"Baja"</formula>
    </cfRule>
    <cfRule type="cellIs" dxfId="198" priority="363" operator="equal">
      <formula>"Baja"</formula>
    </cfRule>
    <cfRule type="cellIs" dxfId="197" priority="364" operator="equal">
      <formula>"Moderada"</formula>
    </cfRule>
    <cfRule type="cellIs" dxfId="196" priority="365" operator="equal">
      <formula>"Alta"</formula>
    </cfRule>
    <cfRule type="cellIs" dxfId="195" priority="366" operator="equal">
      <formula>"Extrema"</formula>
    </cfRule>
    <cfRule type="containsBlanks" dxfId="194" priority="367" stopIfTrue="1">
      <formula>LEN(TRIM(#REF!))=0</formula>
    </cfRule>
  </conditionalFormatting>
  <conditionalFormatting sqref="X89:Y89">
    <cfRule type="cellIs" dxfId="193" priority="359" operator="equal">
      <formula>"Moderada"</formula>
    </cfRule>
  </conditionalFormatting>
  <conditionalFormatting sqref="X89:Y89">
    <cfRule type="cellIs" dxfId="192" priority="360" operator="equal">
      <formula>"Alta"</formula>
    </cfRule>
  </conditionalFormatting>
  <conditionalFormatting sqref="X89:Y89">
    <cfRule type="cellIs" dxfId="191" priority="361" operator="equal">
      <formula>"Extrema"</formula>
    </cfRule>
  </conditionalFormatting>
  <conditionalFormatting sqref="X89:Y89">
    <cfRule type="containsBlanks" dxfId="190" priority="362" stopIfTrue="1">
      <formula>LEN(TRIM(#REF!))=0</formula>
    </cfRule>
  </conditionalFormatting>
  <conditionalFormatting sqref="M94">
    <cfRule type="cellIs" dxfId="189" priority="353" operator="equal">
      <formula>"Baja"</formula>
    </cfRule>
  </conditionalFormatting>
  <conditionalFormatting sqref="M94">
    <cfRule type="cellIs" dxfId="188" priority="354" operator="equal">
      <formula>"Moderada"</formula>
    </cfRule>
  </conditionalFormatting>
  <conditionalFormatting sqref="M94">
    <cfRule type="cellIs" dxfId="187" priority="355" operator="equal">
      <formula>"Alta"</formula>
    </cfRule>
  </conditionalFormatting>
  <conditionalFormatting sqref="M94">
    <cfRule type="cellIs" dxfId="186" priority="356" operator="equal">
      <formula>"Extrema"</formula>
    </cfRule>
  </conditionalFormatting>
  <conditionalFormatting sqref="M94">
    <cfRule type="containsBlanks" dxfId="185" priority="357" stopIfTrue="1">
      <formula>LEN(TRIM(#REF!))=0</formula>
    </cfRule>
  </conditionalFormatting>
  <conditionalFormatting sqref="M94">
    <cfRule type="cellIs" dxfId="184" priority="352" operator="equal">
      <formula>"Baja"</formula>
    </cfRule>
  </conditionalFormatting>
  <conditionalFormatting sqref="X94:Y94">
    <cfRule type="cellIs" dxfId="183" priority="347" operator="equal">
      <formula>"Baja"</formula>
    </cfRule>
  </conditionalFormatting>
  <conditionalFormatting sqref="X94:Y94">
    <cfRule type="cellIs" dxfId="182" priority="348" operator="equal">
      <formula>"Moderada"</formula>
    </cfRule>
  </conditionalFormatting>
  <conditionalFormatting sqref="X94:Y94">
    <cfRule type="cellIs" dxfId="181" priority="349" operator="equal">
      <formula>"Alta"</formula>
    </cfRule>
  </conditionalFormatting>
  <conditionalFormatting sqref="X94:Y94">
    <cfRule type="cellIs" dxfId="180" priority="350" operator="equal">
      <formula>"Extrema"</formula>
    </cfRule>
  </conditionalFormatting>
  <conditionalFormatting sqref="X94:Y94">
    <cfRule type="containsBlanks" dxfId="179" priority="351" stopIfTrue="1">
      <formula>LEN(TRIM(#REF!))=0</formula>
    </cfRule>
  </conditionalFormatting>
  <conditionalFormatting sqref="X94:Y94">
    <cfRule type="cellIs" dxfId="178" priority="337" operator="equal">
      <formula>"Baja"</formula>
    </cfRule>
    <cfRule type="cellIs" dxfId="177" priority="342" operator="equal">
      <formula>"Baja"</formula>
    </cfRule>
    <cfRule type="cellIs" dxfId="176" priority="343" operator="equal">
      <formula>"Moderada"</formula>
    </cfRule>
    <cfRule type="cellIs" dxfId="175" priority="344" operator="equal">
      <formula>"Alta"</formula>
    </cfRule>
    <cfRule type="cellIs" dxfId="174" priority="345" operator="equal">
      <formula>"Extrema"</formula>
    </cfRule>
    <cfRule type="containsBlanks" dxfId="173" priority="346" stopIfTrue="1">
      <formula>LEN(TRIM(#REF!))=0</formula>
    </cfRule>
  </conditionalFormatting>
  <conditionalFormatting sqref="X94:Y94">
    <cfRule type="cellIs" dxfId="172" priority="338" operator="equal">
      <formula>"Moderada"</formula>
    </cfRule>
  </conditionalFormatting>
  <conditionalFormatting sqref="X94:Y94">
    <cfRule type="cellIs" dxfId="171" priority="339" operator="equal">
      <formula>"Alta"</formula>
    </cfRule>
  </conditionalFormatting>
  <conditionalFormatting sqref="X94:Y94">
    <cfRule type="cellIs" dxfId="170" priority="340" operator="equal">
      <formula>"Extrema"</formula>
    </cfRule>
  </conditionalFormatting>
  <conditionalFormatting sqref="X94:Y94">
    <cfRule type="containsBlanks" dxfId="169" priority="341" stopIfTrue="1">
      <formula>LEN(TRIM(#REF!))=0</formula>
    </cfRule>
  </conditionalFormatting>
  <conditionalFormatting sqref="M99">
    <cfRule type="cellIs" dxfId="168" priority="332" operator="equal">
      <formula>"Baja"</formula>
    </cfRule>
  </conditionalFormatting>
  <conditionalFormatting sqref="M99">
    <cfRule type="cellIs" dxfId="167" priority="333" operator="equal">
      <formula>"Moderada"</formula>
    </cfRule>
  </conditionalFormatting>
  <conditionalFormatting sqref="M99">
    <cfRule type="cellIs" dxfId="166" priority="334" operator="equal">
      <formula>"Alta"</formula>
    </cfRule>
  </conditionalFormatting>
  <conditionalFormatting sqref="M99">
    <cfRule type="cellIs" dxfId="165" priority="335" operator="equal">
      <formula>"Extrema"</formula>
    </cfRule>
  </conditionalFormatting>
  <conditionalFormatting sqref="M99">
    <cfRule type="containsBlanks" dxfId="164" priority="336" stopIfTrue="1">
      <formula>LEN(TRIM(#REF!))=0</formula>
    </cfRule>
  </conditionalFormatting>
  <conditionalFormatting sqref="M99">
    <cfRule type="cellIs" dxfId="163" priority="331" operator="equal">
      <formula>"Baja"</formula>
    </cfRule>
  </conditionalFormatting>
  <conditionalFormatting sqref="X99:Y99">
    <cfRule type="cellIs" dxfId="162" priority="326" operator="equal">
      <formula>"Baja"</formula>
    </cfRule>
  </conditionalFormatting>
  <conditionalFormatting sqref="X99:Y99">
    <cfRule type="cellIs" dxfId="161" priority="327" operator="equal">
      <formula>"Moderada"</formula>
    </cfRule>
  </conditionalFormatting>
  <conditionalFormatting sqref="X99:Y99">
    <cfRule type="cellIs" dxfId="160" priority="328" operator="equal">
      <formula>"Alta"</formula>
    </cfRule>
  </conditionalFormatting>
  <conditionalFormatting sqref="X99:Y99">
    <cfRule type="cellIs" dxfId="159" priority="329" operator="equal">
      <formula>"Extrema"</formula>
    </cfRule>
  </conditionalFormatting>
  <conditionalFormatting sqref="X99:Y99">
    <cfRule type="containsBlanks" dxfId="158" priority="330" stopIfTrue="1">
      <formula>LEN(TRIM(#REF!))=0</formula>
    </cfRule>
  </conditionalFormatting>
  <conditionalFormatting sqref="X99:Y99">
    <cfRule type="cellIs" dxfId="157" priority="316" operator="equal">
      <formula>"Baja"</formula>
    </cfRule>
    <cfRule type="cellIs" dxfId="156" priority="321" operator="equal">
      <formula>"Baja"</formula>
    </cfRule>
    <cfRule type="cellIs" dxfId="155" priority="322" operator="equal">
      <formula>"Moderada"</formula>
    </cfRule>
    <cfRule type="cellIs" dxfId="154" priority="323" operator="equal">
      <formula>"Alta"</formula>
    </cfRule>
    <cfRule type="cellIs" dxfId="153" priority="324" operator="equal">
      <formula>"Extrema"</formula>
    </cfRule>
    <cfRule type="containsBlanks" dxfId="152" priority="325" stopIfTrue="1">
      <formula>LEN(TRIM(#REF!))=0</formula>
    </cfRule>
  </conditionalFormatting>
  <conditionalFormatting sqref="X99:Y99">
    <cfRule type="cellIs" dxfId="151" priority="317" operator="equal">
      <formula>"Moderada"</formula>
    </cfRule>
  </conditionalFormatting>
  <conditionalFormatting sqref="X99:Y99">
    <cfRule type="cellIs" dxfId="150" priority="318" operator="equal">
      <formula>"Alta"</formula>
    </cfRule>
  </conditionalFormatting>
  <conditionalFormatting sqref="X99:Y99">
    <cfRule type="cellIs" dxfId="149" priority="319" operator="equal">
      <formula>"Extrema"</formula>
    </cfRule>
  </conditionalFormatting>
  <conditionalFormatting sqref="X99:Y99">
    <cfRule type="containsBlanks" dxfId="148" priority="320" stopIfTrue="1">
      <formula>LEN(TRIM(#REF!))=0</formula>
    </cfRule>
  </conditionalFormatting>
  <conditionalFormatting sqref="M104">
    <cfRule type="cellIs" dxfId="147" priority="311" operator="equal">
      <formula>"Baja"</formula>
    </cfRule>
  </conditionalFormatting>
  <conditionalFormatting sqref="M104">
    <cfRule type="cellIs" dxfId="146" priority="312" operator="equal">
      <formula>"Moderada"</formula>
    </cfRule>
  </conditionalFormatting>
  <conditionalFormatting sqref="M104">
    <cfRule type="cellIs" dxfId="145" priority="313" operator="equal">
      <formula>"Alta"</formula>
    </cfRule>
  </conditionalFormatting>
  <conditionalFormatting sqref="M104">
    <cfRule type="cellIs" dxfId="144" priority="314" operator="equal">
      <formula>"Extrema"</formula>
    </cfRule>
  </conditionalFormatting>
  <conditionalFormatting sqref="M104">
    <cfRule type="containsBlanks" dxfId="143" priority="315" stopIfTrue="1">
      <formula>LEN(TRIM(#REF!))=0</formula>
    </cfRule>
  </conditionalFormatting>
  <conditionalFormatting sqref="M104">
    <cfRule type="cellIs" dxfId="142" priority="310" operator="equal">
      <formula>"Baja"</formula>
    </cfRule>
  </conditionalFormatting>
  <conditionalFormatting sqref="X104:Y104">
    <cfRule type="cellIs" dxfId="141" priority="305" operator="equal">
      <formula>"Baja"</formula>
    </cfRule>
  </conditionalFormatting>
  <conditionalFormatting sqref="X104:Y104">
    <cfRule type="cellIs" dxfId="140" priority="306" operator="equal">
      <formula>"Moderada"</formula>
    </cfRule>
  </conditionalFormatting>
  <conditionalFormatting sqref="X104:Y104">
    <cfRule type="cellIs" dxfId="139" priority="307" operator="equal">
      <formula>"Alta"</formula>
    </cfRule>
  </conditionalFormatting>
  <conditionalFormatting sqref="X104:Y104">
    <cfRule type="cellIs" dxfId="138" priority="308" operator="equal">
      <formula>"Extrema"</formula>
    </cfRule>
  </conditionalFormatting>
  <conditionalFormatting sqref="X104:Y104">
    <cfRule type="containsBlanks" dxfId="137" priority="309" stopIfTrue="1">
      <formula>LEN(TRIM(#REF!))=0</formula>
    </cfRule>
  </conditionalFormatting>
  <conditionalFormatting sqref="X104:Y104">
    <cfRule type="cellIs" dxfId="136" priority="295" operator="equal">
      <formula>"Baja"</formula>
    </cfRule>
    <cfRule type="cellIs" dxfId="135" priority="300" operator="equal">
      <formula>"Baja"</formula>
    </cfRule>
    <cfRule type="cellIs" dxfId="134" priority="301" operator="equal">
      <formula>"Moderada"</formula>
    </cfRule>
    <cfRule type="cellIs" dxfId="133" priority="302" operator="equal">
      <formula>"Alta"</formula>
    </cfRule>
    <cfRule type="cellIs" dxfId="132" priority="303" operator="equal">
      <formula>"Extrema"</formula>
    </cfRule>
    <cfRule type="containsBlanks" dxfId="131" priority="304" stopIfTrue="1">
      <formula>LEN(TRIM(#REF!))=0</formula>
    </cfRule>
  </conditionalFormatting>
  <conditionalFormatting sqref="X104:Y104">
    <cfRule type="cellIs" dxfId="130" priority="296" operator="equal">
      <formula>"Moderada"</formula>
    </cfRule>
  </conditionalFormatting>
  <conditionalFormatting sqref="X104:Y104">
    <cfRule type="cellIs" dxfId="129" priority="297" operator="equal">
      <formula>"Alta"</formula>
    </cfRule>
  </conditionalFormatting>
  <conditionalFormatting sqref="X104:Y104">
    <cfRule type="cellIs" dxfId="128" priority="298" operator="equal">
      <formula>"Extrema"</formula>
    </cfRule>
  </conditionalFormatting>
  <conditionalFormatting sqref="X104:Y104">
    <cfRule type="containsBlanks" dxfId="127" priority="299" stopIfTrue="1">
      <formula>LEN(TRIM(#REF!))=0</formula>
    </cfRule>
  </conditionalFormatting>
  <conditionalFormatting sqref="M109">
    <cfRule type="cellIs" dxfId="126" priority="290" operator="equal">
      <formula>"Baja"</formula>
    </cfRule>
  </conditionalFormatting>
  <conditionalFormatting sqref="M109">
    <cfRule type="cellIs" dxfId="125" priority="291" operator="equal">
      <formula>"Moderada"</formula>
    </cfRule>
  </conditionalFormatting>
  <conditionalFormatting sqref="M109">
    <cfRule type="cellIs" dxfId="124" priority="292" operator="equal">
      <formula>"Alta"</formula>
    </cfRule>
  </conditionalFormatting>
  <conditionalFormatting sqref="M109">
    <cfRule type="cellIs" dxfId="123" priority="293" operator="equal">
      <formula>"Extrema"</formula>
    </cfRule>
  </conditionalFormatting>
  <conditionalFormatting sqref="M109">
    <cfRule type="containsBlanks" dxfId="122" priority="294" stopIfTrue="1">
      <formula>LEN(TRIM(#REF!))=0</formula>
    </cfRule>
  </conditionalFormatting>
  <conditionalFormatting sqref="M109">
    <cfRule type="cellIs" dxfId="121" priority="289" operator="equal">
      <formula>"Baja"</formula>
    </cfRule>
  </conditionalFormatting>
  <conditionalFormatting sqref="X109:Y109">
    <cfRule type="cellIs" dxfId="120" priority="284" operator="equal">
      <formula>"Baja"</formula>
    </cfRule>
  </conditionalFormatting>
  <conditionalFormatting sqref="X109:Y109">
    <cfRule type="cellIs" dxfId="119" priority="285" operator="equal">
      <formula>"Moderada"</formula>
    </cfRule>
  </conditionalFormatting>
  <conditionalFormatting sqref="X109:Y109">
    <cfRule type="cellIs" dxfId="118" priority="286" operator="equal">
      <formula>"Alta"</formula>
    </cfRule>
  </conditionalFormatting>
  <conditionalFormatting sqref="X109:Y109">
    <cfRule type="cellIs" dxfId="117" priority="287" operator="equal">
      <formula>"Extrema"</formula>
    </cfRule>
  </conditionalFormatting>
  <conditionalFormatting sqref="X109:Y109">
    <cfRule type="containsBlanks" dxfId="116" priority="288" stopIfTrue="1">
      <formula>LEN(TRIM(#REF!))=0</formula>
    </cfRule>
  </conditionalFormatting>
  <conditionalFormatting sqref="X109:Y109">
    <cfRule type="cellIs" dxfId="115" priority="274" operator="equal">
      <formula>"Baja"</formula>
    </cfRule>
    <cfRule type="cellIs" dxfId="114" priority="279" operator="equal">
      <formula>"Baja"</formula>
    </cfRule>
    <cfRule type="cellIs" dxfId="113" priority="280" operator="equal">
      <formula>"Moderada"</formula>
    </cfRule>
    <cfRule type="cellIs" dxfId="112" priority="281" operator="equal">
      <formula>"Alta"</formula>
    </cfRule>
    <cfRule type="cellIs" dxfId="111" priority="282" operator="equal">
      <formula>"Extrema"</formula>
    </cfRule>
    <cfRule type="containsBlanks" dxfId="110" priority="283" stopIfTrue="1">
      <formula>LEN(TRIM(#REF!))=0</formula>
    </cfRule>
  </conditionalFormatting>
  <conditionalFormatting sqref="X109:Y109">
    <cfRule type="cellIs" dxfId="109" priority="275" operator="equal">
      <formula>"Moderada"</formula>
    </cfRule>
  </conditionalFormatting>
  <conditionalFormatting sqref="X109:Y109">
    <cfRule type="cellIs" dxfId="108" priority="276" operator="equal">
      <formula>"Alta"</formula>
    </cfRule>
  </conditionalFormatting>
  <conditionalFormatting sqref="X109:Y109">
    <cfRule type="cellIs" dxfId="107" priority="277" operator="equal">
      <formula>"Extrema"</formula>
    </cfRule>
  </conditionalFormatting>
  <conditionalFormatting sqref="X109:Y109">
    <cfRule type="containsBlanks" dxfId="106" priority="278" stopIfTrue="1">
      <formula>LEN(TRIM(#REF!))=0</formula>
    </cfRule>
  </conditionalFormatting>
  <conditionalFormatting sqref="M114">
    <cfRule type="cellIs" dxfId="105" priority="269" operator="equal">
      <formula>"Baja"</formula>
    </cfRule>
  </conditionalFormatting>
  <conditionalFormatting sqref="M114">
    <cfRule type="cellIs" dxfId="104" priority="270" operator="equal">
      <formula>"Moderada"</formula>
    </cfRule>
  </conditionalFormatting>
  <conditionalFormatting sqref="M114">
    <cfRule type="cellIs" dxfId="103" priority="271" operator="equal">
      <formula>"Alta"</formula>
    </cfRule>
  </conditionalFormatting>
  <conditionalFormatting sqref="M114">
    <cfRule type="cellIs" dxfId="102" priority="272" operator="equal">
      <formula>"Extrema"</formula>
    </cfRule>
  </conditionalFormatting>
  <conditionalFormatting sqref="M114">
    <cfRule type="containsBlanks" dxfId="101" priority="273" stopIfTrue="1">
      <formula>LEN(TRIM(#REF!))=0</formula>
    </cfRule>
  </conditionalFormatting>
  <conditionalFormatting sqref="M114">
    <cfRule type="cellIs" dxfId="100" priority="268" operator="equal">
      <formula>"Baja"</formula>
    </cfRule>
  </conditionalFormatting>
  <conditionalFormatting sqref="X114:Y114">
    <cfRule type="cellIs" dxfId="99" priority="263" operator="equal">
      <formula>"Baja"</formula>
    </cfRule>
  </conditionalFormatting>
  <conditionalFormatting sqref="X114:Y114">
    <cfRule type="cellIs" dxfId="98" priority="264" operator="equal">
      <formula>"Moderada"</formula>
    </cfRule>
  </conditionalFormatting>
  <conditionalFormatting sqref="X114:Y114">
    <cfRule type="cellIs" dxfId="97" priority="265" operator="equal">
      <formula>"Alta"</formula>
    </cfRule>
  </conditionalFormatting>
  <conditionalFormatting sqref="X114:Y114">
    <cfRule type="cellIs" dxfId="96" priority="266" operator="equal">
      <formula>"Extrema"</formula>
    </cfRule>
  </conditionalFormatting>
  <conditionalFormatting sqref="X114:Y114">
    <cfRule type="containsBlanks" dxfId="95" priority="267" stopIfTrue="1">
      <formula>LEN(TRIM(#REF!))=0</formula>
    </cfRule>
  </conditionalFormatting>
  <conditionalFormatting sqref="X114:Y114">
    <cfRule type="cellIs" dxfId="94" priority="253" operator="equal">
      <formula>"Baja"</formula>
    </cfRule>
    <cfRule type="cellIs" dxfId="93" priority="258" operator="equal">
      <formula>"Baja"</formula>
    </cfRule>
    <cfRule type="cellIs" dxfId="92" priority="259" operator="equal">
      <formula>"Moderada"</formula>
    </cfRule>
    <cfRule type="cellIs" dxfId="91" priority="260" operator="equal">
      <formula>"Alta"</formula>
    </cfRule>
    <cfRule type="cellIs" dxfId="90" priority="261" operator="equal">
      <formula>"Extrema"</formula>
    </cfRule>
    <cfRule type="containsBlanks" dxfId="89" priority="262" stopIfTrue="1">
      <formula>LEN(TRIM(#REF!))=0</formula>
    </cfRule>
  </conditionalFormatting>
  <conditionalFormatting sqref="X114:Y114">
    <cfRule type="cellIs" dxfId="88" priority="254" operator="equal">
      <formula>"Moderada"</formula>
    </cfRule>
  </conditionalFormatting>
  <conditionalFormatting sqref="X114:Y114">
    <cfRule type="cellIs" dxfId="87" priority="255" operator="equal">
      <formula>"Alta"</formula>
    </cfRule>
  </conditionalFormatting>
  <conditionalFormatting sqref="X114:Y114">
    <cfRule type="cellIs" dxfId="86" priority="256" operator="equal">
      <formula>"Extrema"</formula>
    </cfRule>
  </conditionalFormatting>
  <conditionalFormatting sqref="X114:Y114">
    <cfRule type="containsBlanks" dxfId="85" priority="257" stopIfTrue="1">
      <formula>LEN(TRIM(#REF!))=0</formula>
    </cfRule>
  </conditionalFormatting>
  <conditionalFormatting sqref="M119">
    <cfRule type="cellIs" dxfId="84" priority="248" operator="equal">
      <formula>"Baja"</formula>
    </cfRule>
  </conditionalFormatting>
  <conditionalFormatting sqref="M119">
    <cfRule type="cellIs" dxfId="83" priority="249" operator="equal">
      <formula>"Moderada"</formula>
    </cfRule>
  </conditionalFormatting>
  <conditionalFormatting sqref="M119">
    <cfRule type="cellIs" dxfId="82" priority="250" operator="equal">
      <formula>"Alta"</formula>
    </cfRule>
  </conditionalFormatting>
  <conditionalFormatting sqref="M119">
    <cfRule type="cellIs" dxfId="81" priority="251" operator="equal">
      <formula>"Extrema"</formula>
    </cfRule>
  </conditionalFormatting>
  <conditionalFormatting sqref="M119">
    <cfRule type="containsBlanks" dxfId="80" priority="252" stopIfTrue="1">
      <formula>LEN(TRIM(#REF!))=0</formula>
    </cfRule>
  </conditionalFormatting>
  <conditionalFormatting sqref="M119">
    <cfRule type="cellIs" dxfId="79" priority="247" operator="equal">
      <formula>"Baja"</formula>
    </cfRule>
  </conditionalFormatting>
  <conditionalFormatting sqref="X119:Y119">
    <cfRule type="cellIs" dxfId="78" priority="242" operator="equal">
      <formula>"Baja"</formula>
    </cfRule>
  </conditionalFormatting>
  <conditionalFormatting sqref="X119:Y119">
    <cfRule type="cellIs" dxfId="77" priority="243" operator="equal">
      <formula>"Moderada"</formula>
    </cfRule>
  </conditionalFormatting>
  <conditionalFormatting sqref="X119:Y119">
    <cfRule type="cellIs" dxfId="76" priority="244" operator="equal">
      <formula>"Alta"</formula>
    </cfRule>
  </conditionalFormatting>
  <conditionalFormatting sqref="X119:Y119">
    <cfRule type="cellIs" dxfId="75" priority="245" operator="equal">
      <formula>"Extrema"</formula>
    </cfRule>
  </conditionalFormatting>
  <conditionalFormatting sqref="X119:Y119">
    <cfRule type="containsBlanks" dxfId="74" priority="246" stopIfTrue="1">
      <formula>LEN(TRIM(#REF!))=0</formula>
    </cfRule>
  </conditionalFormatting>
  <conditionalFormatting sqref="X119:Y119">
    <cfRule type="cellIs" dxfId="73" priority="232" operator="equal">
      <formula>"Baja"</formula>
    </cfRule>
    <cfRule type="cellIs" dxfId="72" priority="237" operator="equal">
      <formula>"Baja"</formula>
    </cfRule>
    <cfRule type="cellIs" dxfId="71" priority="238" operator="equal">
      <formula>"Moderada"</formula>
    </cfRule>
    <cfRule type="cellIs" dxfId="70" priority="239" operator="equal">
      <formula>"Alta"</formula>
    </cfRule>
    <cfRule type="cellIs" dxfId="69" priority="240" operator="equal">
      <formula>"Extrema"</formula>
    </cfRule>
    <cfRule type="containsBlanks" dxfId="68" priority="241" stopIfTrue="1">
      <formula>LEN(TRIM(#REF!))=0</formula>
    </cfRule>
  </conditionalFormatting>
  <conditionalFormatting sqref="X119:Y119">
    <cfRule type="cellIs" dxfId="67" priority="233" operator="equal">
      <formula>"Moderada"</formula>
    </cfRule>
  </conditionalFormatting>
  <conditionalFormatting sqref="X119:Y119">
    <cfRule type="cellIs" dxfId="66" priority="234" operator="equal">
      <formula>"Alta"</formula>
    </cfRule>
  </conditionalFormatting>
  <conditionalFormatting sqref="X119:Y119">
    <cfRule type="cellIs" dxfId="65" priority="235" operator="equal">
      <formula>"Extrema"</formula>
    </cfRule>
  </conditionalFormatting>
  <conditionalFormatting sqref="X119:Y119">
    <cfRule type="containsBlanks" dxfId="64" priority="236" stopIfTrue="1">
      <formula>LEN(TRIM(#REF!))=0</formula>
    </cfRule>
  </conditionalFormatting>
  <conditionalFormatting sqref="M124">
    <cfRule type="cellIs" dxfId="63" priority="227" operator="equal">
      <formula>"Baja"</formula>
    </cfRule>
  </conditionalFormatting>
  <conditionalFormatting sqref="M124">
    <cfRule type="cellIs" dxfId="62" priority="228" operator="equal">
      <formula>"Moderada"</formula>
    </cfRule>
  </conditionalFormatting>
  <conditionalFormatting sqref="M124">
    <cfRule type="cellIs" dxfId="61" priority="229" operator="equal">
      <formula>"Alta"</formula>
    </cfRule>
  </conditionalFormatting>
  <conditionalFormatting sqref="M124">
    <cfRule type="cellIs" dxfId="60" priority="230" operator="equal">
      <formula>"Extrema"</formula>
    </cfRule>
  </conditionalFormatting>
  <conditionalFormatting sqref="M124">
    <cfRule type="containsBlanks" dxfId="59" priority="231" stopIfTrue="1">
      <formula>LEN(TRIM(#REF!))=0</formula>
    </cfRule>
  </conditionalFormatting>
  <conditionalFormatting sqref="M124">
    <cfRule type="cellIs" dxfId="58" priority="226" operator="equal">
      <formula>"Baja"</formula>
    </cfRule>
  </conditionalFormatting>
  <conditionalFormatting sqref="X124:Y124">
    <cfRule type="cellIs" dxfId="57" priority="221" operator="equal">
      <formula>"Baja"</formula>
    </cfRule>
  </conditionalFormatting>
  <conditionalFormatting sqref="X124:Y124">
    <cfRule type="cellIs" dxfId="56" priority="222" operator="equal">
      <formula>"Moderada"</formula>
    </cfRule>
  </conditionalFormatting>
  <conditionalFormatting sqref="X124:Y124">
    <cfRule type="cellIs" dxfId="55" priority="223" operator="equal">
      <formula>"Alta"</formula>
    </cfRule>
  </conditionalFormatting>
  <conditionalFormatting sqref="X124:Y124">
    <cfRule type="cellIs" dxfId="54" priority="224" operator="equal">
      <formula>"Extrema"</formula>
    </cfRule>
  </conditionalFormatting>
  <conditionalFormatting sqref="X124:Y124">
    <cfRule type="containsBlanks" dxfId="53" priority="225" stopIfTrue="1">
      <formula>LEN(TRIM(#REF!))=0</formula>
    </cfRule>
  </conditionalFormatting>
  <conditionalFormatting sqref="X124:Y124">
    <cfRule type="cellIs" dxfId="52" priority="211" operator="equal">
      <formula>"Baja"</formula>
    </cfRule>
    <cfRule type="cellIs" dxfId="51" priority="216" operator="equal">
      <formula>"Baja"</formula>
    </cfRule>
    <cfRule type="cellIs" dxfId="50" priority="217" operator="equal">
      <formula>"Moderada"</formula>
    </cfRule>
    <cfRule type="cellIs" dxfId="49" priority="218" operator="equal">
      <formula>"Alta"</formula>
    </cfRule>
    <cfRule type="cellIs" dxfId="48" priority="219" operator="equal">
      <formula>"Extrema"</formula>
    </cfRule>
    <cfRule type="containsBlanks" dxfId="47" priority="220" stopIfTrue="1">
      <formula>LEN(TRIM(#REF!))=0</formula>
    </cfRule>
  </conditionalFormatting>
  <conditionalFormatting sqref="X124:Y124">
    <cfRule type="cellIs" dxfId="46" priority="212" operator="equal">
      <formula>"Moderada"</formula>
    </cfRule>
  </conditionalFormatting>
  <conditionalFormatting sqref="X124:Y124">
    <cfRule type="cellIs" dxfId="45" priority="213" operator="equal">
      <formula>"Alta"</formula>
    </cfRule>
  </conditionalFormatting>
  <conditionalFormatting sqref="X124:Y124">
    <cfRule type="cellIs" dxfId="44" priority="214" operator="equal">
      <formula>"Extrema"</formula>
    </cfRule>
  </conditionalFormatting>
  <conditionalFormatting sqref="X124:Y124">
    <cfRule type="containsBlanks" dxfId="43" priority="215" stopIfTrue="1">
      <formula>LEN(TRIM(#REF!))=0</formula>
    </cfRule>
  </conditionalFormatting>
  <conditionalFormatting sqref="M79">
    <cfRule type="cellIs" dxfId="42" priority="38" operator="equal">
      <formula>"Baja"</formula>
    </cfRule>
  </conditionalFormatting>
  <conditionalFormatting sqref="M79">
    <cfRule type="cellIs" dxfId="41" priority="39" operator="equal">
      <formula>"Moderada"</formula>
    </cfRule>
  </conditionalFormatting>
  <conditionalFormatting sqref="M79">
    <cfRule type="cellIs" dxfId="40" priority="40" operator="equal">
      <formula>"Alta"</formula>
    </cfRule>
  </conditionalFormatting>
  <conditionalFormatting sqref="M79">
    <cfRule type="cellIs" dxfId="39" priority="41" operator="equal">
      <formula>"Extrema"</formula>
    </cfRule>
  </conditionalFormatting>
  <conditionalFormatting sqref="M79">
    <cfRule type="containsBlanks" dxfId="38" priority="42" stopIfTrue="1">
      <formula>LEN(TRIM(#REF!))=0</formula>
    </cfRule>
  </conditionalFormatting>
  <conditionalFormatting sqref="M79">
    <cfRule type="cellIs" dxfId="37" priority="37" operator="equal">
      <formula>"Baja"</formula>
    </cfRule>
  </conditionalFormatting>
  <conditionalFormatting sqref="X79:Y79">
    <cfRule type="cellIs" dxfId="36" priority="32" operator="equal">
      <formula>"Baja"</formula>
    </cfRule>
  </conditionalFormatting>
  <conditionalFormatting sqref="X79:Y79">
    <cfRule type="cellIs" dxfId="35" priority="33" operator="equal">
      <formula>"Moderada"</formula>
    </cfRule>
  </conditionalFormatting>
  <conditionalFormatting sqref="X79:Y79">
    <cfRule type="cellIs" dxfId="34" priority="34" operator="equal">
      <formula>"Alta"</formula>
    </cfRule>
  </conditionalFormatting>
  <conditionalFormatting sqref="X79:Y79">
    <cfRule type="cellIs" dxfId="33" priority="35" operator="equal">
      <formula>"Extrema"</formula>
    </cfRule>
  </conditionalFormatting>
  <conditionalFormatting sqref="X79:Y79">
    <cfRule type="containsBlanks" dxfId="32" priority="36" stopIfTrue="1">
      <formula>LEN(TRIM(#REF!))=0</formula>
    </cfRule>
  </conditionalFormatting>
  <conditionalFormatting sqref="X79:Y79">
    <cfRule type="cellIs" dxfId="31" priority="22" operator="equal">
      <formula>"Baja"</formula>
    </cfRule>
    <cfRule type="cellIs" dxfId="30" priority="27" operator="equal">
      <formula>"Baja"</formula>
    </cfRule>
    <cfRule type="cellIs" dxfId="29" priority="28" operator="equal">
      <formula>"Moderada"</formula>
    </cfRule>
    <cfRule type="cellIs" dxfId="28" priority="29" operator="equal">
      <formula>"Alta"</formula>
    </cfRule>
    <cfRule type="cellIs" dxfId="27" priority="30" operator="equal">
      <formula>"Extrema"</formula>
    </cfRule>
    <cfRule type="containsBlanks" dxfId="26" priority="31" stopIfTrue="1">
      <formula>LEN(TRIM(#REF!))=0</formula>
    </cfRule>
  </conditionalFormatting>
  <conditionalFormatting sqref="X79:Y79">
    <cfRule type="cellIs" dxfId="25" priority="23" operator="equal">
      <formula>"Moderada"</formula>
    </cfRule>
  </conditionalFormatting>
  <conditionalFormatting sqref="X79:Y79">
    <cfRule type="cellIs" dxfId="24" priority="24" operator="equal">
      <formula>"Alta"</formula>
    </cfRule>
  </conditionalFormatting>
  <conditionalFormatting sqref="X79:Y79">
    <cfRule type="cellIs" dxfId="23" priority="25" operator="equal">
      <formula>"Extrema"</formula>
    </cfRule>
  </conditionalFormatting>
  <conditionalFormatting sqref="X79:Y79">
    <cfRule type="containsBlanks" dxfId="22" priority="26" stopIfTrue="1">
      <formula>LEN(TRIM(#REF!))=0</formula>
    </cfRule>
  </conditionalFormatting>
  <conditionalFormatting sqref="M9">
    <cfRule type="cellIs" dxfId="21" priority="17" operator="equal">
      <formula>"Baja"</formula>
    </cfRule>
  </conditionalFormatting>
  <conditionalFormatting sqref="M9">
    <cfRule type="cellIs" dxfId="20" priority="18" operator="equal">
      <formula>"Moderada"</formula>
    </cfRule>
  </conditionalFormatting>
  <conditionalFormatting sqref="M9">
    <cfRule type="cellIs" dxfId="19" priority="19" operator="equal">
      <formula>"Alta"</formula>
    </cfRule>
  </conditionalFormatting>
  <conditionalFormatting sqref="M9">
    <cfRule type="cellIs" dxfId="18" priority="20" operator="equal">
      <formula>"Extrema"</formula>
    </cfRule>
  </conditionalFormatting>
  <conditionalFormatting sqref="M9">
    <cfRule type="containsBlanks" dxfId="17" priority="21" stopIfTrue="1">
      <formula>LEN(TRIM(#REF!))=0</formula>
    </cfRule>
  </conditionalFormatting>
  <conditionalFormatting sqref="M9">
    <cfRule type="cellIs" dxfId="16" priority="16" operator="equal">
      <formula>"Baja"</formula>
    </cfRule>
  </conditionalFormatting>
  <conditionalFormatting sqref="X9:Y9">
    <cfRule type="cellIs" dxfId="15" priority="11" operator="equal">
      <formula>"Baja"</formula>
    </cfRule>
  </conditionalFormatting>
  <conditionalFormatting sqref="X9:Y9">
    <cfRule type="cellIs" dxfId="14" priority="12" operator="equal">
      <formula>"Moderada"</formula>
    </cfRule>
  </conditionalFormatting>
  <conditionalFormatting sqref="X9:Y9">
    <cfRule type="cellIs" dxfId="13" priority="13" operator="equal">
      <formula>"Alta"</formula>
    </cfRule>
  </conditionalFormatting>
  <conditionalFormatting sqref="X9:Y9">
    <cfRule type="cellIs" dxfId="12" priority="14" operator="equal">
      <formula>"Extrema"</formula>
    </cfRule>
  </conditionalFormatting>
  <conditionalFormatting sqref="X9:Y9">
    <cfRule type="containsBlanks" dxfId="11" priority="15" stopIfTrue="1">
      <formula>LEN(TRIM(#REF!))=0</formula>
    </cfRule>
  </conditionalFormatting>
  <conditionalFormatting sqref="X9:Y9">
    <cfRule type="cellIs" dxfId="10" priority="1" operator="equal">
      <formula>"Baja"</formula>
    </cfRule>
    <cfRule type="cellIs" dxfId="9" priority="6" operator="equal">
      <formula>"Baja"</formula>
    </cfRule>
    <cfRule type="cellIs" dxfId="8" priority="7" operator="equal">
      <formula>"Moderada"</formula>
    </cfRule>
    <cfRule type="cellIs" dxfId="7" priority="8" operator="equal">
      <formula>"Alta"</formula>
    </cfRule>
    <cfRule type="cellIs" dxfId="6" priority="9" operator="equal">
      <formula>"Extrema"</formula>
    </cfRule>
    <cfRule type="containsBlanks" dxfId="5" priority="10" stopIfTrue="1">
      <formula>LEN(TRIM(#REF!))=0</formula>
    </cfRule>
  </conditionalFormatting>
  <conditionalFormatting sqref="X9:Y9">
    <cfRule type="cellIs" dxfId="4" priority="2" operator="equal">
      <formula>"Moderada"</formula>
    </cfRule>
  </conditionalFormatting>
  <conditionalFormatting sqref="X9:Y9">
    <cfRule type="cellIs" dxfId="3" priority="3" operator="equal">
      <formula>"Alta"</formula>
    </cfRule>
  </conditionalFormatting>
  <conditionalFormatting sqref="X9:Y9">
    <cfRule type="cellIs" dxfId="2" priority="4" operator="equal">
      <formula>"Extrema"</formula>
    </cfRule>
  </conditionalFormatting>
  <conditionalFormatting sqref="X9:Y9">
    <cfRule type="containsBlanks" dxfId="1" priority="5" stopIfTrue="1">
      <formula>LEN(TRIM(#REF!))=0</formula>
    </cfRule>
  </conditionalFormatting>
  <dataValidations count="4">
    <dataValidation allowBlank="1" showInputMessage="1" showErrorMessage="1" prompt="Error - Please select an option from the drop down list." sqref="H4 H14 H19 H24 H29 H34 H39 H44 H49 H54 H59 H64 H69 H74 H84 H89 H94 H99 H104 H109 H114 H119 H124 H79 H9"/>
    <dataValidation type="list" allowBlank="1" showErrorMessage="1" sqref="G4 G14 G19 G24 G29 G34 G39 G44 G49 G54 G59 G64 G69 G74 G84 G89 G94 G99 G104 G109 G114 G119 G124 G79 G9">
      <formula1>Probabilidad2</formula1>
    </dataValidation>
    <dataValidation type="list" allowBlank="1" showErrorMessage="1" sqref="J4 J14 J19 J24 J29 J34 J39 J44 J49 J54 J59 J64 J69 J74 J84 J89 J94 J99 J104 J109 J114 J119 J124 J79 J9">
      <formula1>Impacto2</formula1>
    </dataValidation>
    <dataValidation allowBlank="1" showErrorMessage="1" sqref="D4"/>
  </dataValidations>
  <printOptions horizontalCentered="1" verticalCentered="1" headings="1"/>
  <pageMargins left="0.39370078740157483" right="0.39370078740157483" top="0.39370078740157483" bottom="0.39370078740157483" header="0" footer="0"/>
  <pageSetup scale="25" fitToHeight="10" orientation="landscape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Listas!$AG$2:$AG$3</xm:f>
          </x14:formula1>
          <xm:sqref>Q4:Q128</xm:sqref>
        </x14:dataValidation>
        <x14:dataValidation type="list" allowBlank="1" showInputMessage="1" showErrorMessage="1">
          <x14:formula1>
            <xm:f>Listas!$AH$2:$AH$3</xm:f>
          </x14:formula1>
          <xm:sqref>R4:R128</xm:sqref>
        </x14:dataValidation>
        <x14:dataValidation type="list" allowBlank="1" showInputMessage="1" showErrorMessage="1">
          <x14:formula1>
            <xm:f>Listas!$AI$2:$AI$3</xm:f>
          </x14:formula1>
          <xm:sqref>S4:S128</xm:sqref>
        </x14:dataValidation>
        <x14:dataValidation type="list" allowBlank="1" showInputMessage="1" showErrorMessage="1">
          <x14:formula1>
            <xm:f>Listas!$AJ$2:$AJ$3</xm:f>
          </x14:formula1>
          <xm:sqref>T4:T128</xm:sqref>
        </x14:dataValidation>
        <x14:dataValidation type="list" allowBlank="1" showInputMessage="1" showErrorMessage="1">
          <x14:formula1>
            <xm:f>Listas!$AK$2:$AK$5</xm:f>
          </x14:formula1>
          <xm:sqref>Y4 Y14 Y19 Y24 Y29 Y34 Y39 Y44 Y49 Y54 Y59 Y64 Y69 Y74 Y84 Y89 Y94 Y99 Y104 Y109 Y114 Y119 Y124 Y79 Y9</xm:sqref>
        </x14:dataValidation>
        <x14:dataValidation type="list" allowBlank="1" showInputMessage="1" showErrorMessage="1">
          <x14:formula1>
            <xm:f>Listas!$AG$2:$AG$4</xm:f>
          </x14:formula1>
          <xm:sqref>P4:P128</xm:sqref>
        </x14:dataValidation>
        <x14:dataValidation type="list" allowBlank="1" showInputMessage="1" showErrorMessage="1">
          <x14:formula1>
            <xm:f>Listas!$J$2:$J$6</xm:f>
          </x14:formula1>
          <xm:sqref>C84:C128 C4:C9 C14:C79</xm:sqref>
        </x14:dataValidation>
        <x14:dataValidation type="list" allowBlank="1" showErrorMessage="1">
          <x14:formula1>
            <xm:f>Listas!$I$2:$I$16</xm:f>
          </x14:formula1>
          <xm:sqref>B84:B128 B4:B9 B14:B79</xm:sqref>
        </x14:dataValidation>
        <x14:dataValidation type="list" allowBlank="1" showErrorMessage="1">
          <x14:formula1>
            <xm:f>Listas!$H$2:$H$6</xm:f>
          </x14:formula1>
          <xm:sqref>O4:O128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7"/>
  <sheetViews>
    <sheetView workbookViewId="0">
      <selection activeCell="C2" sqref="C2"/>
    </sheetView>
  </sheetViews>
  <sheetFormatPr baseColWidth="10" defaultColWidth="10.85546875" defaultRowHeight="15" customHeight="1" x14ac:dyDescent="0.25"/>
  <cols>
    <col min="1" max="2" width="10.85546875" style="9"/>
    <col min="3" max="4" width="19" style="9" customWidth="1"/>
    <col min="5" max="5" width="108.140625" style="9" bestFit="1" customWidth="1"/>
    <col min="6" max="16384" width="10.85546875" style="9"/>
  </cols>
  <sheetData>
    <row r="1" spans="3:5" ht="15.75" thickBot="1" x14ac:dyDescent="0.3"/>
    <row r="2" spans="3:5" ht="19.5" thickBot="1" x14ac:dyDescent="0.3">
      <c r="C2" s="10" t="s">
        <v>39</v>
      </c>
      <c r="D2" s="11" t="s">
        <v>40</v>
      </c>
      <c r="E2" s="12" t="s">
        <v>41</v>
      </c>
    </row>
    <row r="3" spans="3:5" ht="14.45" customHeight="1" thickBot="1" x14ac:dyDescent="0.3">
      <c r="C3" s="47" t="s">
        <v>42</v>
      </c>
      <c r="D3" s="48">
        <v>1</v>
      </c>
      <c r="E3" s="54" t="s">
        <v>43</v>
      </c>
    </row>
    <row r="4" spans="3:5" ht="32.25" thickBot="1" x14ac:dyDescent="0.3">
      <c r="C4" s="49" t="s">
        <v>44</v>
      </c>
      <c r="D4" s="48">
        <v>2</v>
      </c>
      <c r="E4" s="54" t="s">
        <v>45</v>
      </c>
    </row>
    <row r="5" spans="3:5" ht="16.5" thickBot="1" x14ac:dyDescent="0.3">
      <c r="C5" s="50" t="s">
        <v>46</v>
      </c>
      <c r="D5" s="48">
        <v>3</v>
      </c>
      <c r="E5" s="54" t="s">
        <v>47</v>
      </c>
    </row>
    <row r="6" spans="3:5" ht="32.25" thickBot="1" x14ac:dyDescent="0.3">
      <c r="C6" s="51" t="s">
        <v>48</v>
      </c>
      <c r="D6" s="48">
        <v>4</v>
      </c>
      <c r="E6" s="54" t="s">
        <v>49</v>
      </c>
    </row>
    <row r="7" spans="3:5" ht="16.5" thickBot="1" x14ac:dyDescent="0.3">
      <c r="C7" s="52" t="s">
        <v>50</v>
      </c>
      <c r="D7" s="53">
        <v>5</v>
      </c>
      <c r="E7" s="55" t="s">
        <v>51</v>
      </c>
    </row>
  </sheetData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>
      <selection activeCell="G19" sqref="G19"/>
    </sheetView>
  </sheetViews>
  <sheetFormatPr baseColWidth="10" defaultColWidth="14.42578125" defaultRowHeight="15" customHeight="1" x14ac:dyDescent="0.25"/>
  <cols>
    <col min="1" max="1" width="15.42578125" customWidth="1"/>
    <col min="2" max="2" width="13.85546875" customWidth="1"/>
    <col min="3" max="3" width="9.5703125" customWidth="1"/>
    <col min="4" max="4" width="28.85546875" customWidth="1"/>
    <col min="5" max="5" width="9.42578125" customWidth="1"/>
    <col min="6" max="6" width="12.5703125" customWidth="1"/>
    <col min="7" max="7" width="11.42578125" customWidth="1"/>
    <col min="8" max="8" width="30.140625" customWidth="1"/>
    <col min="9" max="26" width="10.5703125" customWidth="1"/>
  </cols>
  <sheetData>
    <row r="1" spans="1:26" ht="12.75" customHeight="1" x14ac:dyDescent="0.25">
      <c r="A1" s="283" t="s">
        <v>52</v>
      </c>
      <c r="B1" s="280" t="s">
        <v>53</v>
      </c>
      <c r="C1" s="281"/>
      <c r="D1" s="281"/>
      <c r="E1" s="281"/>
      <c r="F1" s="28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7" customFormat="1" ht="12.75" customHeight="1" x14ac:dyDescent="0.25">
      <c r="A2" s="284"/>
      <c r="B2" s="25" t="s">
        <v>54</v>
      </c>
      <c r="C2" s="25" t="s">
        <v>55</v>
      </c>
      <c r="D2" s="25" t="s">
        <v>56</v>
      </c>
      <c r="E2" s="25" t="s">
        <v>57</v>
      </c>
      <c r="F2" s="25" t="s">
        <v>58</v>
      </c>
      <c r="G2" s="4"/>
      <c r="H2" s="3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5">
      <c r="A3" s="24" t="s">
        <v>59</v>
      </c>
      <c r="B3" s="26" t="s">
        <v>60</v>
      </c>
      <c r="C3" s="26" t="s">
        <v>60</v>
      </c>
      <c r="D3" s="29" t="s">
        <v>60</v>
      </c>
      <c r="E3" s="32" t="s">
        <v>61</v>
      </c>
      <c r="F3" s="27" t="s">
        <v>62</v>
      </c>
      <c r="G3" s="4"/>
      <c r="H3" s="8" t="s">
        <v>63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5">
      <c r="A4" s="24" t="s">
        <v>64</v>
      </c>
      <c r="B4" s="28" t="s">
        <v>65</v>
      </c>
      <c r="C4" s="28" t="s">
        <v>65</v>
      </c>
      <c r="D4" s="29" t="s">
        <v>60</v>
      </c>
      <c r="E4" s="32" t="s">
        <v>61</v>
      </c>
      <c r="F4" s="30" t="s">
        <v>66</v>
      </c>
      <c r="G4" s="4"/>
      <c r="H4" s="5" t="s">
        <v>67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5">
      <c r="A5" s="24" t="s">
        <v>34</v>
      </c>
      <c r="B5" s="28" t="s">
        <v>65</v>
      </c>
      <c r="C5" s="31" t="s">
        <v>68</v>
      </c>
      <c r="D5" s="34" t="s">
        <v>69</v>
      </c>
      <c r="E5" s="35" t="s">
        <v>60</v>
      </c>
      <c r="F5" s="30" t="s">
        <v>66</v>
      </c>
      <c r="G5" s="4"/>
      <c r="H5" s="7" t="s">
        <v>70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5">
      <c r="A6" s="24" t="s">
        <v>71</v>
      </c>
      <c r="B6" s="57" t="s">
        <v>72</v>
      </c>
      <c r="C6" s="34" t="s">
        <v>65</v>
      </c>
      <c r="D6" s="34" t="s">
        <v>69</v>
      </c>
      <c r="E6" s="35" t="s">
        <v>60</v>
      </c>
      <c r="F6" s="30" t="s">
        <v>66</v>
      </c>
      <c r="G6" s="4"/>
      <c r="H6" s="6" t="s">
        <v>73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5">
      <c r="A7" s="24" t="s">
        <v>74</v>
      </c>
      <c r="B7" s="58" t="s">
        <v>72</v>
      </c>
      <c r="C7" s="33" t="s">
        <v>72</v>
      </c>
      <c r="D7" s="36" t="s">
        <v>69</v>
      </c>
      <c r="E7" s="35" t="s">
        <v>60</v>
      </c>
      <c r="F7" s="30" t="s">
        <v>66</v>
      </c>
      <c r="G7" s="4"/>
      <c r="H7" s="3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5">
      <c r="A8" s="4"/>
      <c r="B8" s="23"/>
      <c r="C8" s="23"/>
      <c r="D8" s="23"/>
      <c r="E8" s="23"/>
      <c r="F8" s="23"/>
      <c r="G8" s="4"/>
      <c r="H8" s="3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5">
      <c r="A9" s="38"/>
      <c r="B9" s="4"/>
      <c r="C9" s="4"/>
      <c r="D9" s="4"/>
      <c r="E9" s="4"/>
      <c r="F9" s="4"/>
      <c r="G9" s="4"/>
      <c r="H9" s="38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5">
      <c r="A10" s="3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5">
      <c r="A11" s="3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5">
      <c r="A12" s="3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5">
      <c r="A13" s="3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5">
      <c r="A15" s="88" t="s">
        <v>75</v>
      </c>
      <c r="B15" s="88" t="s">
        <v>76</v>
      </c>
      <c r="C15" s="88" t="s">
        <v>77</v>
      </c>
      <c r="D15" s="89" t="s">
        <v>78</v>
      </c>
      <c r="E15" s="90" t="s">
        <v>79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5">
      <c r="A16" s="91">
        <v>1</v>
      </c>
      <c r="B16" s="92">
        <v>1</v>
      </c>
      <c r="C16" s="18" t="s">
        <v>73</v>
      </c>
      <c r="D16" s="13" t="str">
        <f t="shared" ref="D16:D40" si="0">A16&amp;B16</f>
        <v>11</v>
      </c>
      <c r="E16" s="14">
        <f t="shared" ref="E16:E40" si="1">+A16*B16</f>
        <v>1</v>
      </c>
      <c r="F16" s="4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5">
      <c r="A17" s="91">
        <v>1</v>
      </c>
      <c r="B17" s="92">
        <v>2</v>
      </c>
      <c r="C17" s="18" t="s">
        <v>73</v>
      </c>
      <c r="D17" s="13" t="str">
        <f t="shared" si="0"/>
        <v>12</v>
      </c>
      <c r="E17" s="14">
        <f t="shared" si="1"/>
        <v>2</v>
      </c>
      <c r="F17" s="4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5">
      <c r="A18" s="91">
        <v>1</v>
      </c>
      <c r="B18" s="92">
        <v>3</v>
      </c>
      <c r="C18" s="19" t="s">
        <v>70</v>
      </c>
      <c r="D18" s="13" t="str">
        <f t="shared" si="0"/>
        <v>13</v>
      </c>
      <c r="E18" s="14">
        <f t="shared" si="1"/>
        <v>3</v>
      </c>
      <c r="F18" s="4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5">
      <c r="A19" s="91">
        <v>1</v>
      </c>
      <c r="B19" s="92">
        <v>4</v>
      </c>
      <c r="C19" s="20" t="s">
        <v>67</v>
      </c>
      <c r="D19" s="13" t="str">
        <f t="shared" si="0"/>
        <v>14</v>
      </c>
      <c r="E19" s="14">
        <f t="shared" si="1"/>
        <v>4</v>
      </c>
      <c r="F19" s="4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5">
      <c r="A20" s="91">
        <v>1</v>
      </c>
      <c r="B20" s="92">
        <v>5</v>
      </c>
      <c r="C20" s="21" t="s">
        <v>63</v>
      </c>
      <c r="D20" s="13" t="str">
        <f t="shared" si="0"/>
        <v>15</v>
      </c>
      <c r="E20" s="14">
        <f t="shared" si="1"/>
        <v>5</v>
      </c>
      <c r="F20" s="4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5">
      <c r="A21" s="91">
        <v>2</v>
      </c>
      <c r="B21" s="92">
        <v>1</v>
      </c>
      <c r="C21" s="18" t="s">
        <v>73</v>
      </c>
      <c r="D21" s="13" t="str">
        <f t="shared" si="0"/>
        <v>21</v>
      </c>
      <c r="E21" s="14">
        <f t="shared" si="1"/>
        <v>2</v>
      </c>
      <c r="F21" s="4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5">
      <c r="A22" s="91">
        <v>2</v>
      </c>
      <c r="B22" s="92">
        <v>2</v>
      </c>
      <c r="C22" s="19" t="s">
        <v>70</v>
      </c>
      <c r="D22" s="13" t="str">
        <f t="shared" si="0"/>
        <v>22</v>
      </c>
      <c r="E22" s="14">
        <f t="shared" si="1"/>
        <v>4</v>
      </c>
      <c r="F22" s="4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5">
      <c r="A23" s="91">
        <v>2</v>
      </c>
      <c r="B23" s="92">
        <v>3</v>
      </c>
      <c r="C23" s="19" t="s">
        <v>70</v>
      </c>
      <c r="D23" s="13" t="str">
        <f t="shared" si="0"/>
        <v>23</v>
      </c>
      <c r="E23" s="14">
        <f t="shared" si="1"/>
        <v>6</v>
      </c>
      <c r="F23" s="4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5">
      <c r="A24" s="91">
        <v>2</v>
      </c>
      <c r="B24" s="92">
        <v>4</v>
      </c>
      <c r="C24" s="20" t="s">
        <v>67</v>
      </c>
      <c r="D24" s="13" t="str">
        <f t="shared" si="0"/>
        <v>24</v>
      </c>
      <c r="E24" s="14">
        <f t="shared" si="1"/>
        <v>8</v>
      </c>
      <c r="F24" s="4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5">
      <c r="A25" s="91">
        <v>2</v>
      </c>
      <c r="B25" s="92">
        <v>5</v>
      </c>
      <c r="C25" s="21" t="s">
        <v>63</v>
      </c>
      <c r="D25" s="13" t="str">
        <f t="shared" si="0"/>
        <v>25</v>
      </c>
      <c r="E25" s="14">
        <f t="shared" si="1"/>
        <v>10</v>
      </c>
      <c r="F25" s="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5">
      <c r="A26" s="91">
        <v>3</v>
      </c>
      <c r="B26" s="92">
        <v>1</v>
      </c>
      <c r="C26" s="19" t="s">
        <v>70</v>
      </c>
      <c r="D26" s="13" t="str">
        <f t="shared" si="0"/>
        <v>31</v>
      </c>
      <c r="E26" s="14">
        <f t="shared" si="1"/>
        <v>3</v>
      </c>
      <c r="F26" s="4"/>
      <c r="G26" s="3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5">
      <c r="A27" s="91">
        <v>3</v>
      </c>
      <c r="B27" s="92">
        <v>2</v>
      </c>
      <c r="C27" s="19" t="s">
        <v>70</v>
      </c>
      <c r="D27" s="13" t="str">
        <f t="shared" si="0"/>
        <v>32</v>
      </c>
      <c r="E27" s="14">
        <f t="shared" si="1"/>
        <v>6</v>
      </c>
      <c r="F27" s="4"/>
      <c r="G27" s="3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5">
      <c r="A28" s="91">
        <v>3</v>
      </c>
      <c r="B28" s="92">
        <v>3</v>
      </c>
      <c r="C28" s="19" t="s">
        <v>70</v>
      </c>
      <c r="D28" s="13" t="str">
        <f t="shared" si="0"/>
        <v>33</v>
      </c>
      <c r="E28" s="14">
        <f t="shared" si="1"/>
        <v>9</v>
      </c>
      <c r="F28" s="4"/>
      <c r="G28" s="3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5">
      <c r="A29" s="91">
        <v>3</v>
      </c>
      <c r="B29" s="92">
        <v>4</v>
      </c>
      <c r="C29" s="59" t="s">
        <v>67</v>
      </c>
      <c r="D29" s="13" t="str">
        <f t="shared" si="0"/>
        <v>34</v>
      </c>
      <c r="E29" s="14">
        <f t="shared" si="1"/>
        <v>12</v>
      </c>
      <c r="F29" s="4"/>
      <c r="G29" s="3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5">
      <c r="A30" s="91">
        <v>3</v>
      </c>
      <c r="B30" s="92">
        <v>5</v>
      </c>
      <c r="C30" s="21" t="s">
        <v>63</v>
      </c>
      <c r="D30" s="13" t="str">
        <f t="shared" si="0"/>
        <v>35</v>
      </c>
      <c r="E30" s="14">
        <f t="shared" si="1"/>
        <v>15</v>
      </c>
      <c r="F30" s="4"/>
      <c r="G30" s="3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5">
      <c r="A31" s="91">
        <v>4</v>
      </c>
      <c r="B31" s="92">
        <v>1</v>
      </c>
      <c r="C31" s="19" t="s">
        <v>70</v>
      </c>
      <c r="D31" s="13" t="str">
        <f t="shared" si="0"/>
        <v>41</v>
      </c>
      <c r="E31" s="14">
        <f t="shared" si="1"/>
        <v>4</v>
      </c>
      <c r="F31" s="4"/>
      <c r="G31" s="3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5">
      <c r="A32" s="91">
        <v>4</v>
      </c>
      <c r="B32" s="92">
        <v>2</v>
      </c>
      <c r="C32" s="19" t="s">
        <v>70</v>
      </c>
      <c r="D32" s="13" t="str">
        <f t="shared" si="0"/>
        <v>42</v>
      </c>
      <c r="E32" s="14">
        <f t="shared" si="1"/>
        <v>8</v>
      </c>
      <c r="F32" s="4"/>
      <c r="G32" s="3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5">
      <c r="A33" s="91">
        <v>4</v>
      </c>
      <c r="B33" s="92">
        <v>3</v>
      </c>
      <c r="C33" s="20" t="s">
        <v>67</v>
      </c>
      <c r="D33" s="13" t="str">
        <f t="shared" si="0"/>
        <v>43</v>
      </c>
      <c r="E33" s="14">
        <f t="shared" si="1"/>
        <v>12</v>
      </c>
      <c r="F33" s="4"/>
      <c r="G33" s="3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5">
      <c r="A34" s="91">
        <v>4</v>
      </c>
      <c r="B34" s="92">
        <v>4</v>
      </c>
      <c r="C34" s="59" t="s">
        <v>67</v>
      </c>
      <c r="D34" s="13" t="str">
        <f t="shared" si="0"/>
        <v>44</v>
      </c>
      <c r="E34" s="14">
        <f t="shared" si="1"/>
        <v>16</v>
      </c>
      <c r="F34" s="4"/>
      <c r="G34" s="3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5">
      <c r="A35" s="91">
        <v>4</v>
      </c>
      <c r="B35" s="92">
        <v>5</v>
      </c>
      <c r="C35" s="21" t="s">
        <v>63</v>
      </c>
      <c r="D35" s="13" t="str">
        <f t="shared" si="0"/>
        <v>45</v>
      </c>
      <c r="E35" s="14">
        <f t="shared" si="1"/>
        <v>20</v>
      </c>
      <c r="F35" s="4"/>
      <c r="G35" s="3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5">
      <c r="A36" s="91">
        <v>5</v>
      </c>
      <c r="B36" s="92">
        <v>1</v>
      </c>
      <c r="C36" s="20" t="s">
        <v>67</v>
      </c>
      <c r="D36" s="13" t="str">
        <f t="shared" si="0"/>
        <v>51</v>
      </c>
      <c r="E36" s="14">
        <f t="shared" si="1"/>
        <v>5</v>
      </c>
      <c r="F36" s="4"/>
      <c r="G36" s="3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5">
      <c r="A37" s="91">
        <v>5</v>
      </c>
      <c r="B37" s="92">
        <v>2</v>
      </c>
      <c r="C37" s="20" t="s">
        <v>67</v>
      </c>
      <c r="D37" s="13" t="str">
        <f t="shared" si="0"/>
        <v>52</v>
      </c>
      <c r="E37" s="14">
        <f t="shared" si="1"/>
        <v>10</v>
      </c>
      <c r="F37" s="4"/>
      <c r="G37" s="3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5">
      <c r="A38" s="91">
        <v>5</v>
      </c>
      <c r="B38" s="92">
        <v>3</v>
      </c>
      <c r="C38" s="59" t="s">
        <v>67</v>
      </c>
      <c r="D38" s="13" t="str">
        <f t="shared" si="0"/>
        <v>53</v>
      </c>
      <c r="E38" s="14">
        <f t="shared" si="1"/>
        <v>15</v>
      </c>
      <c r="F38" s="4"/>
      <c r="G38" s="3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5">
      <c r="A39" s="91">
        <v>5</v>
      </c>
      <c r="B39" s="92">
        <v>4</v>
      </c>
      <c r="C39" s="59" t="s">
        <v>67</v>
      </c>
      <c r="D39" s="13" t="str">
        <f t="shared" si="0"/>
        <v>54</v>
      </c>
      <c r="E39" s="14">
        <f t="shared" si="1"/>
        <v>20</v>
      </c>
      <c r="F39" s="4"/>
      <c r="G39" s="3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5">
      <c r="A40" s="91">
        <v>5</v>
      </c>
      <c r="B40" s="92">
        <v>5</v>
      </c>
      <c r="C40" s="21" t="s">
        <v>63</v>
      </c>
      <c r="D40" s="13" t="str">
        <f t="shared" si="0"/>
        <v>55</v>
      </c>
      <c r="E40" s="14">
        <f t="shared" si="1"/>
        <v>25</v>
      </c>
      <c r="F40" s="4"/>
      <c r="G40" s="3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5">
      <c r="A42" s="15"/>
      <c r="B42" s="15"/>
      <c r="C42" s="15"/>
      <c r="D42" s="15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5">
      <c r="A43" s="15"/>
      <c r="B43" s="16"/>
      <c r="C43" s="15"/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5">
      <c r="A44" s="15"/>
      <c r="B44" s="16"/>
      <c r="C44" s="15"/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5">
      <c r="A45" s="15"/>
      <c r="B45" s="16"/>
      <c r="C45" s="15"/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5">
      <c r="A46" s="15"/>
      <c r="B46" s="16"/>
      <c r="C46" s="15"/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5">
      <c r="A47" s="15"/>
      <c r="B47" s="15"/>
      <c r="C47" s="15"/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5">
      <c r="A48" s="15"/>
      <c r="B48" s="15"/>
      <c r="C48" s="15"/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5">
      <c r="A49" s="15"/>
      <c r="B49" s="15"/>
      <c r="C49" s="15"/>
      <c r="D49" s="15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5">
      <c r="A50" s="15"/>
      <c r="B50" s="15"/>
      <c r="C50" s="15"/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ortState ref="A16:E40">
    <sortCondition ref="E16:E40"/>
  </sortState>
  <mergeCells count="2">
    <mergeCell ref="B1:F1"/>
    <mergeCell ref="A1:A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showGridLines="0" topLeftCell="G2" workbookViewId="0">
      <selection activeCell="J8" sqref="J8"/>
    </sheetView>
  </sheetViews>
  <sheetFormatPr baseColWidth="10" defaultColWidth="14.42578125" defaultRowHeight="15" customHeight="1" x14ac:dyDescent="0.25"/>
  <cols>
    <col min="1" max="1" width="24.5703125" hidden="1" customWidth="1"/>
    <col min="2" max="2" width="1.5703125" hidden="1" customWidth="1"/>
    <col min="3" max="3" width="26.42578125" hidden="1" customWidth="1"/>
    <col min="4" max="4" width="1.5703125" hidden="1" customWidth="1"/>
    <col min="5" max="5" width="9.140625" hidden="1" customWidth="1"/>
    <col min="6" max="6" width="13.5703125" hidden="1" customWidth="1"/>
    <col min="7" max="7" width="26.42578125" bestFit="1" customWidth="1"/>
    <col min="8" max="8" width="22.42578125" customWidth="1"/>
    <col min="9" max="9" width="37.42578125" bestFit="1" customWidth="1"/>
    <col min="10" max="10" width="25.42578125" customWidth="1"/>
    <col min="11" max="11" width="33.5703125" customWidth="1"/>
    <col min="12" max="12" width="27.140625" customWidth="1"/>
    <col min="13" max="13" width="76.5703125" bestFit="1" customWidth="1"/>
    <col min="14" max="14" width="23.42578125" customWidth="1"/>
    <col min="15" max="15" width="17.85546875" customWidth="1"/>
    <col min="16" max="16" width="17.85546875" hidden="1" customWidth="1"/>
    <col min="17" max="17" width="16.85546875" hidden="1" customWidth="1"/>
    <col min="18" max="18" width="12" hidden="1" customWidth="1"/>
    <col min="19" max="19" width="24.85546875" hidden="1" customWidth="1"/>
    <col min="20" max="20" width="15.140625" hidden="1" customWidth="1"/>
    <col min="21" max="21" width="27.5703125" hidden="1" customWidth="1"/>
    <col min="22" max="22" width="12" hidden="1" customWidth="1"/>
    <col min="23" max="23" width="24.5703125" hidden="1" customWidth="1"/>
    <col min="24" max="24" width="18.140625" hidden="1" customWidth="1"/>
    <col min="25" max="25" width="25.42578125" hidden="1" customWidth="1"/>
    <col min="26" max="26" width="10.140625" customWidth="1"/>
    <col min="27" max="27" width="23" hidden="1" customWidth="1"/>
    <col min="28" max="28" width="1.5703125" hidden="1" customWidth="1"/>
    <col min="29" max="29" width="51.140625" hidden="1" customWidth="1"/>
    <col min="30" max="30" width="30.140625" hidden="1" customWidth="1"/>
    <col min="31" max="31" width="36.5703125" hidden="1" customWidth="1"/>
    <col min="32" max="32" width="0" hidden="1" customWidth="1"/>
    <col min="33" max="33" width="18.140625" bestFit="1" customWidth="1"/>
  </cols>
  <sheetData>
    <row r="1" spans="7:37" x14ac:dyDescent="0.25">
      <c r="G1" s="38" t="s">
        <v>80</v>
      </c>
      <c r="H1" s="22" t="s">
        <v>81</v>
      </c>
      <c r="I1" s="38" t="s">
        <v>82</v>
      </c>
      <c r="J1" s="38" t="s">
        <v>16</v>
      </c>
      <c r="K1" s="38" t="s">
        <v>20</v>
      </c>
      <c r="L1" s="38" t="s">
        <v>83</v>
      </c>
      <c r="M1" s="38" t="s">
        <v>84</v>
      </c>
      <c r="N1" s="38" t="s">
        <v>85</v>
      </c>
      <c r="O1" s="38" t="s">
        <v>86</v>
      </c>
      <c r="P1" s="38" t="s">
        <v>87</v>
      </c>
      <c r="Q1" s="38" t="s">
        <v>88</v>
      </c>
      <c r="R1" s="38" t="s">
        <v>89</v>
      </c>
      <c r="S1" s="38" t="s">
        <v>90</v>
      </c>
      <c r="T1" s="38" t="s">
        <v>91</v>
      </c>
      <c r="U1" s="38" t="s">
        <v>92</v>
      </c>
      <c r="V1" s="38" t="s">
        <v>93</v>
      </c>
      <c r="W1" s="38" t="s">
        <v>94</v>
      </c>
      <c r="X1" s="38" t="s">
        <v>95</v>
      </c>
      <c r="Y1" s="38" t="s">
        <v>96</v>
      </c>
      <c r="Z1" s="38" t="s">
        <v>97</v>
      </c>
      <c r="AA1" s="38" t="s">
        <v>98</v>
      </c>
      <c r="AB1" s="38"/>
      <c r="AC1" s="38" t="s">
        <v>99</v>
      </c>
      <c r="AD1" s="38" t="s">
        <v>100</v>
      </c>
      <c r="AE1" s="38" t="s">
        <v>101</v>
      </c>
      <c r="AF1" s="38"/>
      <c r="AG1" s="9" t="s">
        <v>102</v>
      </c>
      <c r="AH1" s="9" t="s">
        <v>103</v>
      </c>
      <c r="AI1" s="9" t="s">
        <v>103</v>
      </c>
      <c r="AJ1" s="9" t="s">
        <v>103</v>
      </c>
      <c r="AK1" s="9" t="s">
        <v>104</v>
      </c>
    </row>
    <row r="2" spans="7:37" x14ac:dyDescent="0.25">
      <c r="G2" s="38" t="s">
        <v>105</v>
      </c>
      <c r="H2" s="56" t="s">
        <v>143</v>
      </c>
      <c r="I2" s="118" t="s">
        <v>128</v>
      </c>
      <c r="J2" s="22" t="s">
        <v>126</v>
      </c>
      <c r="K2" s="38" t="str">
        <f>Z2&amp;" - "&amp;L2</f>
        <v xml:space="preserve">1 - Muy Baja </v>
      </c>
      <c r="L2" s="38" t="s">
        <v>106</v>
      </c>
      <c r="M2" s="56" t="s">
        <v>107</v>
      </c>
      <c r="N2" s="38" t="str">
        <f>Z2&amp;" - "&amp;O2</f>
        <v>1 - Leve</v>
      </c>
      <c r="O2" s="38" t="s">
        <v>42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>
        <v>1</v>
      </c>
      <c r="AA2" s="38"/>
      <c r="AB2" s="38"/>
      <c r="AC2" s="38"/>
      <c r="AD2" s="41"/>
      <c r="AE2" s="41"/>
      <c r="AF2" s="38"/>
      <c r="AG2" s="9">
        <v>25</v>
      </c>
      <c r="AH2" s="9">
        <v>20</v>
      </c>
      <c r="AI2" s="9">
        <v>15</v>
      </c>
      <c r="AJ2" s="9">
        <v>15</v>
      </c>
      <c r="AK2" s="9" t="s">
        <v>36</v>
      </c>
    </row>
    <row r="3" spans="7:37" x14ac:dyDescent="0.25">
      <c r="G3" s="38" t="s">
        <v>108</v>
      </c>
      <c r="H3" s="56" t="s">
        <v>144</v>
      </c>
      <c r="I3" s="118" t="s">
        <v>129</v>
      </c>
      <c r="J3" s="38" t="s">
        <v>37</v>
      </c>
      <c r="K3" s="38" t="str">
        <f>Z3&amp;" - "&amp;L3</f>
        <v>2 - Baja</v>
      </c>
      <c r="L3" s="38" t="s">
        <v>73</v>
      </c>
      <c r="M3" s="56" t="s">
        <v>109</v>
      </c>
      <c r="N3" s="38" t="str">
        <f>Z3&amp;" - "&amp;O3</f>
        <v>2 - Menor</v>
      </c>
      <c r="O3" s="38" t="s">
        <v>44</v>
      </c>
      <c r="P3" s="38"/>
      <c r="Q3" s="38"/>
      <c r="R3" s="38"/>
      <c r="S3" s="38"/>
      <c r="T3" s="38"/>
      <c r="U3" s="38"/>
      <c r="V3" s="38"/>
      <c r="W3" s="38"/>
      <c r="X3" s="38"/>
      <c r="Y3" s="38"/>
      <c r="Z3" s="38">
        <v>2</v>
      </c>
      <c r="AA3" s="38"/>
      <c r="AB3" s="38"/>
      <c r="AC3" s="38"/>
      <c r="AD3" s="41"/>
      <c r="AE3" s="41"/>
      <c r="AF3" s="38"/>
      <c r="AG3" s="9">
        <v>15</v>
      </c>
      <c r="AH3" s="9">
        <v>0</v>
      </c>
      <c r="AI3" s="9">
        <v>10</v>
      </c>
      <c r="AJ3" s="9">
        <v>0</v>
      </c>
      <c r="AK3" s="9" t="s">
        <v>110</v>
      </c>
    </row>
    <row r="4" spans="7:37" x14ac:dyDescent="0.25">
      <c r="G4" s="38"/>
      <c r="H4" s="56" t="s">
        <v>35</v>
      </c>
      <c r="I4" s="118" t="s">
        <v>130</v>
      </c>
      <c r="J4" s="108" t="s">
        <v>151</v>
      </c>
      <c r="K4" s="38" t="str">
        <f>Z4&amp;" - "&amp;L4</f>
        <v>3 - Media</v>
      </c>
      <c r="L4" s="38" t="s">
        <v>111</v>
      </c>
      <c r="M4" s="56" t="s">
        <v>112</v>
      </c>
      <c r="N4" s="38" t="str">
        <f>Z4&amp;" - "&amp;O4</f>
        <v>3 - Moderado</v>
      </c>
      <c r="O4" s="38" t="s">
        <v>46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>
        <v>3</v>
      </c>
      <c r="AA4" s="38"/>
      <c r="AB4" s="38"/>
      <c r="AC4" s="38"/>
      <c r="AD4" s="41"/>
      <c r="AE4" s="42"/>
      <c r="AF4" s="38"/>
      <c r="AG4" s="9">
        <v>10</v>
      </c>
      <c r="AH4" s="9"/>
      <c r="AI4" s="9"/>
      <c r="AJ4" s="9"/>
      <c r="AK4" s="9" t="s">
        <v>38</v>
      </c>
    </row>
    <row r="5" spans="7:37" x14ac:dyDescent="0.25">
      <c r="G5" s="38"/>
      <c r="H5" s="56" t="s">
        <v>113</v>
      </c>
      <c r="I5" s="118" t="s">
        <v>131</v>
      </c>
      <c r="J5" s="108" t="s">
        <v>127</v>
      </c>
      <c r="K5" s="38" t="str">
        <f>Z5&amp;" - "&amp;L5</f>
        <v xml:space="preserve">4 - Alta </v>
      </c>
      <c r="L5" s="38" t="s">
        <v>114</v>
      </c>
      <c r="M5" s="56" t="s">
        <v>115</v>
      </c>
      <c r="N5" s="38" t="str">
        <f>Z5&amp;" - "&amp;O5</f>
        <v xml:space="preserve">4 - Mayor </v>
      </c>
      <c r="O5" s="38" t="s">
        <v>116</v>
      </c>
      <c r="P5" s="38"/>
      <c r="Q5" s="38"/>
      <c r="R5" s="38"/>
      <c r="S5" s="38"/>
      <c r="T5" s="38"/>
      <c r="U5" s="38"/>
      <c r="V5" s="38"/>
      <c r="W5" s="38"/>
      <c r="X5" s="38"/>
      <c r="Y5" s="38"/>
      <c r="Z5" s="38">
        <v>4</v>
      </c>
      <c r="AA5" s="38"/>
      <c r="AB5" s="38"/>
      <c r="AC5" s="38"/>
      <c r="AD5" s="41"/>
      <c r="AE5" s="41"/>
      <c r="AF5" s="38"/>
      <c r="AG5" s="9"/>
      <c r="AH5" s="9"/>
      <c r="AI5" s="9"/>
      <c r="AJ5" s="9"/>
      <c r="AK5" s="9" t="s">
        <v>117</v>
      </c>
    </row>
    <row r="6" spans="7:37" x14ac:dyDescent="0.25">
      <c r="G6" s="38"/>
      <c r="H6" s="56" t="s">
        <v>145</v>
      </c>
      <c r="I6" s="118" t="s">
        <v>132</v>
      </c>
      <c r="J6" s="38"/>
      <c r="K6" s="38" t="str">
        <f>Z6&amp;" - "&amp;L6</f>
        <v>5 - Muy Alta</v>
      </c>
      <c r="L6" s="38" t="s">
        <v>118</v>
      </c>
      <c r="M6" s="9" t="s">
        <v>119</v>
      </c>
      <c r="N6" s="38" t="str">
        <f>Z6&amp;" - "&amp;O6</f>
        <v xml:space="preserve">5 - Catastrófico </v>
      </c>
      <c r="O6" s="38" t="s">
        <v>120</v>
      </c>
      <c r="P6" s="38"/>
      <c r="Q6" s="38"/>
      <c r="R6" s="38"/>
      <c r="S6" s="38"/>
      <c r="T6" s="38"/>
      <c r="U6" s="38"/>
      <c r="V6" s="38"/>
      <c r="W6" s="38"/>
      <c r="X6" s="38"/>
      <c r="Y6" s="38"/>
      <c r="Z6" s="38">
        <v>5</v>
      </c>
      <c r="AA6" s="38"/>
      <c r="AB6" s="38"/>
      <c r="AC6" s="38"/>
      <c r="AD6" s="41"/>
      <c r="AE6" s="42"/>
      <c r="AF6" s="38"/>
      <c r="AG6" s="38"/>
      <c r="AH6" s="38"/>
      <c r="AI6" s="38"/>
      <c r="AJ6" s="38"/>
      <c r="AK6" s="38"/>
    </row>
    <row r="7" spans="7:37" x14ac:dyDescent="0.25">
      <c r="G7" s="38"/>
      <c r="H7" s="85"/>
      <c r="I7" s="118" t="s">
        <v>133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41"/>
      <c r="AE7" s="41"/>
      <c r="AF7" s="38"/>
      <c r="AG7" s="38"/>
      <c r="AH7" s="38"/>
      <c r="AI7" s="38"/>
      <c r="AJ7" s="38"/>
      <c r="AK7" s="38"/>
    </row>
    <row r="8" spans="7:37" x14ac:dyDescent="0.25">
      <c r="G8" s="38"/>
      <c r="H8" s="38"/>
      <c r="I8" s="118" t="s">
        <v>134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1"/>
      <c r="AE8" s="41"/>
      <c r="AF8" s="38"/>
      <c r="AG8" s="38"/>
      <c r="AH8" s="38"/>
      <c r="AI8" s="38"/>
      <c r="AJ8" s="38"/>
      <c r="AK8" s="38"/>
    </row>
    <row r="9" spans="7:37" x14ac:dyDescent="0.25">
      <c r="G9" s="38"/>
      <c r="H9" s="38"/>
      <c r="I9" s="118" t="s">
        <v>135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41"/>
      <c r="AE9" s="41"/>
      <c r="AF9" s="38"/>
      <c r="AG9" s="38"/>
      <c r="AH9" s="38"/>
      <c r="AI9" s="38"/>
      <c r="AJ9" s="38"/>
      <c r="AK9" s="38"/>
    </row>
    <row r="10" spans="7:37" x14ac:dyDescent="0.25">
      <c r="G10" s="38"/>
      <c r="H10" s="38"/>
      <c r="I10" s="118" t="s">
        <v>136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41"/>
      <c r="AE10" s="41"/>
      <c r="AF10" s="38"/>
      <c r="AG10" s="38"/>
      <c r="AH10" s="38"/>
      <c r="AI10" s="38"/>
      <c r="AJ10" s="38"/>
      <c r="AK10" s="38"/>
    </row>
    <row r="11" spans="7:37" x14ac:dyDescent="0.25">
      <c r="G11" s="38"/>
      <c r="H11" s="38"/>
      <c r="I11" s="118" t="s">
        <v>137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42"/>
      <c r="AE11" s="41"/>
      <c r="AF11" s="38"/>
      <c r="AG11" s="38"/>
      <c r="AH11" s="38"/>
      <c r="AI11" s="38"/>
      <c r="AJ11" s="38"/>
      <c r="AK11" s="38"/>
    </row>
    <row r="12" spans="7:37" x14ac:dyDescent="0.25">
      <c r="G12" s="38"/>
      <c r="H12" s="38"/>
      <c r="I12" s="118" t="s">
        <v>138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1"/>
      <c r="AE12" s="41"/>
      <c r="AF12" s="38"/>
      <c r="AG12" s="38"/>
      <c r="AH12" s="38"/>
      <c r="AI12" s="38"/>
      <c r="AJ12" s="38"/>
      <c r="AK12" s="38"/>
    </row>
    <row r="13" spans="7:37" x14ac:dyDescent="0.25">
      <c r="G13" s="38"/>
      <c r="H13" s="38"/>
      <c r="I13" s="118" t="s">
        <v>139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41"/>
      <c r="AE13" s="41"/>
      <c r="AF13" s="38"/>
      <c r="AG13" s="38"/>
      <c r="AH13" s="38"/>
      <c r="AI13" s="38"/>
      <c r="AJ13" s="38"/>
      <c r="AK13" s="38"/>
    </row>
    <row r="14" spans="7:37" x14ac:dyDescent="0.25">
      <c r="G14" s="38"/>
      <c r="H14" s="38"/>
      <c r="I14" s="118" t="s">
        <v>140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41"/>
      <c r="AE14" s="41"/>
      <c r="AF14" s="38"/>
      <c r="AG14" s="38"/>
      <c r="AH14" s="38"/>
      <c r="AI14" s="38"/>
      <c r="AJ14" s="38"/>
      <c r="AK14" s="38"/>
    </row>
    <row r="15" spans="7:37" x14ac:dyDescent="0.25">
      <c r="G15" s="38"/>
      <c r="H15" s="38"/>
      <c r="I15" s="118" t="s">
        <v>141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41"/>
      <c r="AE15" s="41"/>
      <c r="AF15" s="38"/>
      <c r="AG15" s="38"/>
      <c r="AH15" s="38"/>
      <c r="AI15" s="38"/>
      <c r="AJ15" s="38"/>
      <c r="AK15" s="38"/>
    </row>
    <row r="16" spans="7:37" x14ac:dyDescent="0.25">
      <c r="G16" s="38"/>
      <c r="H16" s="38"/>
      <c r="I16" s="118" t="s">
        <v>142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41"/>
      <c r="AE16" s="41"/>
      <c r="AF16" s="38"/>
      <c r="AG16" s="38"/>
      <c r="AH16" s="38"/>
      <c r="AI16" s="38"/>
      <c r="AJ16" s="38"/>
      <c r="AK16" s="38"/>
    </row>
    <row r="17" spans="9:31" ht="15.75" thickBot="1" x14ac:dyDescent="0.3">
      <c r="I17" s="106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41"/>
      <c r="AE17" s="41"/>
    </row>
    <row r="18" spans="9:31" ht="15.75" thickBot="1" x14ac:dyDescent="0.3">
      <c r="I18" s="106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41"/>
      <c r="AE18" s="41"/>
    </row>
    <row r="19" spans="9:31" x14ac:dyDescent="0.25">
      <c r="I19" s="107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43"/>
      <c r="AE19" s="41"/>
    </row>
    <row r="20" spans="9:31" x14ac:dyDescent="0.25">
      <c r="I20" s="107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9:31" ht="15.75" customHeight="1" thickBot="1" x14ac:dyDescent="0.3">
      <c r="I21" s="106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9:31" ht="15.75" customHeight="1" thickBot="1" x14ac:dyDescent="0.3">
      <c r="I22" s="106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9:31" ht="15.75" customHeight="1" thickBot="1" x14ac:dyDescent="0.3">
      <c r="I23" s="10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9:31" ht="15.75" customHeight="1" thickBot="1" x14ac:dyDescent="0.3">
      <c r="I24" s="106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9:31" ht="15.75" customHeight="1" thickBot="1" x14ac:dyDescent="0.3">
      <c r="I25" s="10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9:31" ht="15.75" customHeight="1" thickBot="1" x14ac:dyDescent="0.3">
      <c r="I26" s="106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9:31" ht="15.75" customHeight="1" thickBot="1" x14ac:dyDescent="0.3">
      <c r="I27" s="10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9:31" ht="15.75" customHeight="1" x14ac:dyDescent="0.25">
      <c r="I28" s="107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9:31" ht="15.75" customHeight="1" x14ac:dyDescent="0.25">
      <c r="I29" s="107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9:31" ht="15.75" customHeight="1" x14ac:dyDescent="0.25">
      <c r="I30" s="107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9:31" ht="15.75" customHeight="1" x14ac:dyDescent="0.25">
      <c r="I31" s="10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9:31" ht="15.75" customHeight="1" x14ac:dyDescent="0.25">
      <c r="I32" s="10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conditionalFormatting sqref="I27:I32 I19:I20">
    <cfRule type="cellIs" dxfId="0" priority="1" operator="notEqual">
      <formula>""</formula>
    </cfRule>
  </conditionalFormatting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zoomScale="75" zoomScaleNormal="75" workbookViewId="0">
      <selection activeCell="D22" sqref="D22"/>
    </sheetView>
  </sheetViews>
  <sheetFormatPr baseColWidth="10" defaultColWidth="14.42578125" defaultRowHeight="15" x14ac:dyDescent="0.25"/>
  <cols>
    <col min="1" max="1" width="5.140625" style="9" customWidth="1"/>
    <col min="2" max="2" width="20.42578125" style="9" customWidth="1"/>
    <col min="3" max="3" width="42.5703125" style="9" customWidth="1"/>
    <col min="4" max="4" width="63.140625" style="9" customWidth="1"/>
    <col min="5" max="5" width="65.42578125" style="9" customWidth="1"/>
    <col min="6" max="15" width="9.140625" style="9" customWidth="1"/>
    <col min="16" max="16384" width="14.42578125" style="9"/>
  </cols>
  <sheetData>
    <row r="1" spans="1:15" ht="54.75" customHeight="1" thickBot="1" x14ac:dyDescent="0.3">
      <c r="A1" s="285" t="s">
        <v>121</v>
      </c>
      <c r="B1" s="286"/>
      <c r="C1" s="286"/>
      <c r="D1" s="286"/>
      <c r="E1" s="287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32.25" thickBot="1" x14ac:dyDescent="0.3">
      <c r="A2" s="61" t="s">
        <v>14</v>
      </c>
      <c r="B2" s="62" t="s">
        <v>122</v>
      </c>
      <c r="C2" s="63" t="s">
        <v>123</v>
      </c>
      <c r="D2" s="62" t="s">
        <v>124</v>
      </c>
      <c r="E2" s="64" t="s">
        <v>125</v>
      </c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x14ac:dyDescent="0.25">
      <c r="A3" s="66">
        <v>1</v>
      </c>
      <c r="B3" s="45"/>
      <c r="C3" s="67"/>
      <c r="D3" s="68"/>
      <c r="E3" s="69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15.75" x14ac:dyDescent="0.25">
      <c r="A4" s="70">
        <f t="shared" ref="A4:A67" si="0">A3+1</f>
        <v>2</v>
      </c>
      <c r="B4" s="45"/>
      <c r="C4" s="39"/>
      <c r="D4" s="40"/>
      <c r="E4" s="71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5" ht="15.75" x14ac:dyDescent="0.25">
      <c r="A5" s="70">
        <f t="shared" si="0"/>
        <v>3</v>
      </c>
      <c r="B5" s="45"/>
      <c r="C5" s="39"/>
      <c r="D5" s="40"/>
      <c r="E5" s="71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.75" x14ac:dyDescent="0.25">
      <c r="A6" s="70">
        <f t="shared" si="0"/>
        <v>4</v>
      </c>
      <c r="B6" s="45"/>
      <c r="C6" s="39"/>
      <c r="D6" s="40"/>
      <c r="E6" s="71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75" x14ac:dyDescent="0.25">
      <c r="A7" s="70">
        <f t="shared" si="0"/>
        <v>5</v>
      </c>
      <c r="B7" s="45"/>
      <c r="C7" s="39"/>
      <c r="D7" s="40"/>
      <c r="E7" s="71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5.75" x14ac:dyDescent="0.25">
      <c r="A8" s="70">
        <f t="shared" si="0"/>
        <v>6</v>
      </c>
      <c r="B8" s="45"/>
      <c r="C8" s="39"/>
      <c r="D8" s="40"/>
      <c r="E8" s="71"/>
      <c r="F8" s="65"/>
      <c r="G8" s="65"/>
      <c r="H8" s="65"/>
      <c r="I8" s="65"/>
      <c r="J8" s="65"/>
      <c r="K8" s="65"/>
      <c r="L8" s="65"/>
      <c r="M8" s="65"/>
      <c r="N8" s="65"/>
      <c r="O8" s="65"/>
    </row>
    <row r="9" spans="1:15" ht="15.75" x14ac:dyDescent="0.25">
      <c r="A9" s="70">
        <f t="shared" si="0"/>
        <v>7</v>
      </c>
      <c r="B9" s="45"/>
      <c r="C9" s="39"/>
      <c r="D9" s="40"/>
      <c r="E9" s="71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ht="15.75" x14ac:dyDescent="0.25">
      <c r="A10" s="70">
        <f t="shared" si="0"/>
        <v>8</v>
      </c>
      <c r="B10" s="45"/>
      <c r="C10" s="39"/>
      <c r="D10" s="40"/>
      <c r="E10" s="71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5.75" x14ac:dyDescent="0.25">
      <c r="A11" s="70">
        <f t="shared" si="0"/>
        <v>9</v>
      </c>
      <c r="B11" s="45"/>
      <c r="C11" s="72"/>
      <c r="D11" s="40"/>
      <c r="E11" s="71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5.75" x14ac:dyDescent="0.25">
      <c r="A12" s="70">
        <f t="shared" si="0"/>
        <v>10</v>
      </c>
      <c r="B12" s="45"/>
      <c r="C12" s="72"/>
      <c r="D12" s="40"/>
      <c r="E12" s="71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5.75" x14ac:dyDescent="0.25">
      <c r="A13" s="70">
        <f t="shared" si="0"/>
        <v>11</v>
      </c>
      <c r="B13" s="45"/>
      <c r="C13" s="72"/>
      <c r="D13" s="40"/>
      <c r="E13" s="71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5.75" x14ac:dyDescent="0.25">
      <c r="A14" s="70">
        <f t="shared" si="0"/>
        <v>12</v>
      </c>
      <c r="B14" s="45"/>
      <c r="C14" s="72"/>
      <c r="D14" s="40"/>
      <c r="E14" s="71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5.75" x14ac:dyDescent="0.25">
      <c r="A15" s="70">
        <f t="shared" si="0"/>
        <v>13</v>
      </c>
      <c r="B15" s="45"/>
      <c r="C15" s="72"/>
      <c r="D15" s="40"/>
      <c r="E15" s="71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5.75" x14ac:dyDescent="0.25">
      <c r="A16" s="70">
        <f t="shared" si="0"/>
        <v>14</v>
      </c>
      <c r="B16" s="45"/>
      <c r="C16" s="72"/>
      <c r="D16" s="40"/>
      <c r="E16" s="71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5.75" x14ac:dyDescent="0.25">
      <c r="A17" s="70">
        <f t="shared" si="0"/>
        <v>15</v>
      </c>
      <c r="B17" s="45"/>
      <c r="C17" s="72"/>
      <c r="D17" s="40"/>
      <c r="E17" s="71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5.75" x14ac:dyDescent="0.25">
      <c r="A18" s="70">
        <f t="shared" si="0"/>
        <v>16</v>
      </c>
      <c r="B18" s="45"/>
      <c r="C18" s="72"/>
      <c r="D18" s="40"/>
      <c r="E18" s="71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6.5" thickBot="1" x14ac:dyDescent="0.3">
      <c r="A19" s="73">
        <f t="shared" si="0"/>
        <v>17</v>
      </c>
      <c r="B19" s="86"/>
      <c r="C19" s="74"/>
      <c r="D19" s="75"/>
      <c r="E19" s="76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5.75" customHeight="1" x14ac:dyDescent="0.25">
      <c r="A20" s="77">
        <f t="shared" si="0"/>
        <v>18</v>
      </c>
      <c r="B20" s="78"/>
      <c r="C20" s="79"/>
      <c r="D20" s="80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5.75" customHeight="1" x14ac:dyDescent="0.25">
      <c r="A21" s="77">
        <f t="shared" si="0"/>
        <v>19</v>
      </c>
      <c r="B21" s="78"/>
      <c r="C21" s="81"/>
      <c r="D21" s="80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5.75" customHeight="1" x14ac:dyDescent="0.25">
      <c r="A22" s="77">
        <f t="shared" si="0"/>
        <v>20</v>
      </c>
      <c r="B22" s="78"/>
      <c r="C22" s="81"/>
      <c r="D22" s="80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5.75" customHeight="1" x14ac:dyDescent="0.25">
      <c r="A23" s="77">
        <f t="shared" si="0"/>
        <v>21</v>
      </c>
      <c r="B23" s="78"/>
      <c r="C23" s="81"/>
      <c r="D23" s="80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5.75" customHeight="1" x14ac:dyDescent="0.25">
      <c r="A24" s="77">
        <f t="shared" si="0"/>
        <v>22</v>
      </c>
      <c r="B24" s="78"/>
      <c r="C24" s="81"/>
      <c r="D24" s="80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5.75" customHeight="1" x14ac:dyDescent="0.25">
      <c r="A25" s="77">
        <f t="shared" si="0"/>
        <v>23</v>
      </c>
      <c r="B25" s="78"/>
      <c r="C25" s="81"/>
      <c r="D25" s="80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5.75" customHeight="1" x14ac:dyDescent="0.25">
      <c r="A26" s="77">
        <f t="shared" si="0"/>
        <v>24</v>
      </c>
      <c r="B26" s="78"/>
      <c r="C26" s="81"/>
      <c r="D26" s="8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.75" customHeight="1" x14ac:dyDescent="0.25">
      <c r="A27" s="77">
        <f t="shared" si="0"/>
        <v>25</v>
      </c>
      <c r="B27" s="78"/>
      <c r="C27" s="81"/>
      <c r="D27" s="80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5.75" customHeight="1" x14ac:dyDescent="0.25">
      <c r="A28" s="77">
        <f t="shared" si="0"/>
        <v>26</v>
      </c>
      <c r="B28" s="78"/>
      <c r="C28" s="81"/>
      <c r="D28" s="80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5.75" customHeight="1" x14ac:dyDescent="0.25">
      <c r="A29" s="77">
        <f t="shared" si="0"/>
        <v>27</v>
      </c>
      <c r="B29" s="78"/>
      <c r="C29" s="81"/>
      <c r="D29" s="80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.75" customHeight="1" x14ac:dyDescent="0.25">
      <c r="A30" s="77">
        <f t="shared" si="0"/>
        <v>28</v>
      </c>
      <c r="B30" s="78"/>
      <c r="C30" s="81"/>
      <c r="D30" s="80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.75" customHeight="1" x14ac:dyDescent="0.25">
      <c r="A31" s="77">
        <f t="shared" si="0"/>
        <v>29</v>
      </c>
      <c r="B31" s="78"/>
      <c r="C31" s="81"/>
      <c r="D31" s="80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5.75" customHeight="1" x14ac:dyDescent="0.25">
      <c r="A32" s="77">
        <f t="shared" si="0"/>
        <v>30</v>
      </c>
      <c r="B32" s="78"/>
      <c r="C32" s="82"/>
      <c r="D32" s="80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 customHeight="1" x14ac:dyDescent="0.25">
      <c r="A33" s="77">
        <f t="shared" si="0"/>
        <v>31</v>
      </c>
      <c r="B33" s="83"/>
      <c r="C33" s="82"/>
      <c r="D33" s="8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.75" customHeight="1" x14ac:dyDescent="0.25">
      <c r="A34" s="77">
        <f t="shared" si="0"/>
        <v>32</v>
      </c>
      <c r="B34" s="83"/>
      <c r="C34" s="82"/>
      <c r="D34" s="80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 customHeight="1" x14ac:dyDescent="0.25">
      <c r="A35" s="77">
        <f t="shared" si="0"/>
        <v>33</v>
      </c>
      <c r="B35" s="83"/>
      <c r="C35" s="82"/>
      <c r="D35" s="80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 customHeight="1" x14ac:dyDescent="0.25">
      <c r="A36" s="77">
        <f t="shared" si="0"/>
        <v>34</v>
      </c>
      <c r="B36" s="83"/>
      <c r="C36" s="82"/>
      <c r="D36" s="80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5.75" customHeight="1" x14ac:dyDescent="0.25">
      <c r="A37" s="77">
        <f t="shared" si="0"/>
        <v>35</v>
      </c>
      <c r="B37" s="83"/>
      <c r="C37" s="82"/>
      <c r="D37" s="80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5.75" customHeight="1" x14ac:dyDescent="0.25">
      <c r="A38" s="77">
        <f t="shared" si="0"/>
        <v>36</v>
      </c>
      <c r="B38" s="83"/>
      <c r="C38" s="82"/>
      <c r="D38" s="80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.75" customHeight="1" x14ac:dyDescent="0.25">
      <c r="A39" s="77">
        <f t="shared" si="0"/>
        <v>37</v>
      </c>
      <c r="B39" s="83"/>
      <c r="C39" s="82"/>
      <c r="D39" s="80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.75" customHeight="1" x14ac:dyDescent="0.25">
      <c r="A40" s="77">
        <f t="shared" si="0"/>
        <v>38</v>
      </c>
      <c r="B40" s="83"/>
      <c r="C40" s="82"/>
      <c r="D40" s="80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ht="15.75" customHeight="1" x14ac:dyDescent="0.25">
      <c r="A41" s="77">
        <f t="shared" si="0"/>
        <v>39</v>
      </c>
      <c r="B41" s="83"/>
      <c r="C41" s="82"/>
      <c r="D41" s="80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5.75" customHeight="1" x14ac:dyDescent="0.25">
      <c r="A42" s="77">
        <f t="shared" si="0"/>
        <v>40</v>
      </c>
      <c r="B42" s="83"/>
      <c r="C42" s="82"/>
      <c r="D42" s="80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15.75" customHeight="1" x14ac:dyDescent="0.25">
      <c r="A43" s="77">
        <f t="shared" si="0"/>
        <v>41</v>
      </c>
      <c r="B43" s="83"/>
      <c r="C43" s="82"/>
      <c r="D43" s="80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5.75" customHeight="1" x14ac:dyDescent="0.25">
      <c r="A44" s="77">
        <f t="shared" si="0"/>
        <v>42</v>
      </c>
      <c r="B44" s="83"/>
      <c r="C44" s="82"/>
      <c r="D44" s="80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ht="15.75" customHeight="1" x14ac:dyDescent="0.25">
      <c r="A45" s="77">
        <f t="shared" si="0"/>
        <v>43</v>
      </c>
      <c r="B45" s="83"/>
      <c r="C45" s="82"/>
      <c r="D45" s="80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ht="15.75" customHeight="1" x14ac:dyDescent="0.25">
      <c r="A46" s="77">
        <f t="shared" si="0"/>
        <v>44</v>
      </c>
      <c r="B46" s="83"/>
      <c r="C46" s="82"/>
      <c r="D46" s="80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5.75" customHeight="1" x14ac:dyDescent="0.25">
      <c r="A47" s="77">
        <f t="shared" si="0"/>
        <v>45</v>
      </c>
      <c r="B47" s="83"/>
      <c r="C47" s="82"/>
      <c r="D47" s="80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15.75" customHeight="1" x14ac:dyDescent="0.25">
      <c r="A48" s="77">
        <f t="shared" si="0"/>
        <v>46</v>
      </c>
      <c r="B48" s="83"/>
      <c r="C48" s="82"/>
      <c r="D48" s="80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ht="15.75" customHeight="1" x14ac:dyDescent="0.25">
      <c r="A49" s="77">
        <f t="shared" si="0"/>
        <v>47</v>
      </c>
      <c r="B49" s="83"/>
      <c r="C49" s="82"/>
      <c r="D49" s="80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15.75" customHeight="1" x14ac:dyDescent="0.25">
      <c r="A50" s="77">
        <f t="shared" si="0"/>
        <v>48</v>
      </c>
      <c r="B50" s="83"/>
      <c r="C50" s="82"/>
      <c r="D50" s="80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5.75" customHeight="1" x14ac:dyDescent="0.25">
      <c r="A51" s="77">
        <f t="shared" si="0"/>
        <v>49</v>
      </c>
      <c r="B51" s="83"/>
      <c r="C51" s="82"/>
      <c r="D51" s="80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5.75" customHeight="1" x14ac:dyDescent="0.25">
      <c r="A52" s="77">
        <f t="shared" si="0"/>
        <v>50</v>
      </c>
      <c r="B52" s="83"/>
      <c r="C52" s="82"/>
      <c r="D52" s="80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5.75" customHeight="1" x14ac:dyDescent="0.25">
      <c r="A53" s="77">
        <f t="shared" si="0"/>
        <v>51</v>
      </c>
      <c r="B53" s="83"/>
      <c r="C53" s="82"/>
      <c r="D53" s="80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5.75" customHeight="1" x14ac:dyDescent="0.25">
      <c r="A54" s="77">
        <f t="shared" si="0"/>
        <v>52</v>
      </c>
      <c r="B54" s="83"/>
      <c r="C54" s="82"/>
      <c r="D54" s="80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5.75" customHeight="1" x14ac:dyDescent="0.25">
      <c r="A55" s="77">
        <f t="shared" si="0"/>
        <v>53</v>
      </c>
      <c r="B55" s="83"/>
      <c r="C55" s="82"/>
      <c r="D55" s="80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ht="15.75" customHeight="1" x14ac:dyDescent="0.25">
      <c r="A56" s="77">
        <f t="shared" si="0"/>
        <v>54</v>
      </c>
      <c r="B56" s="83"/>
      <c r="C56" s="82"/>
      <c r="D56" s="80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5.75" customHeight="1" x14ac:dyDescent="0.25">
      <c r="A57" s="77">
        <f t="shared" si="0"/>
        <v>55</v>
      </c>
      <c r="B57" s="83"/>
      <c r="C57" s="82"/>
      <c r="D57" s="80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ht="15.75" customHeight="1" x14ac:dyDescent="0.25">
      <c r="A58" s="77">
        <f t="shared" si="0"/>
        <v>56</v>
      </c>
      <c r="B58" s="83"/>
      <c r="C58" s="82"/>
      <c r="D58" s="80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15.75" customHeight="1" x14ac:dyDescent="0.25">
      <c r="A59" s="77">
        <f t="shared" si="0"/>
        <v>57</v>
      </c>
      <c r="B59" s="83"/>
      <c r="C59" s="82"/>
      <c r="D59" s="80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5.75" customHeight="1" x14ac:dyDescent="0.25">
      <c r="A60" s="77">
        <f t="shared" si="0"/>
        <v>58</v>
      </c>
      <c r="B60" s="83"/>
      <c r="C60" s="82"/>
      <c r="D60" s="80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ht="15.75" customHeight="1" x14ac:dyDescent="0.25">
      <c r="A61" s="77">
        <f t="shared" si="0"/>
        <v>59</v>
      </c>
      <c r="B61" s="83"/>
      <c r="C61" s="82"/>
      <c r="D61" s="80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ht="15.75" customHeight="1" x14ac:dyDescent="0.25">
      <c r="A62" s="77">
        <f t="shared" si="0"/>
        <v>60</v>
      </c>
      <c r="B62" s="83"/>
      <c r="C62" s="82"/>
      <c r="D62" s="80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ht="15.75" customHeight="1" x14ac:dyDescent="0.25">
      <c r="A63" s="77">
        <f t="shared" si="0"/>
        <v>61</v>
      </c>
      <c r="B63" s="83"/>
      <c r="C63" s="82"/>
      <c r="D63" s="80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ht="15.75" customHeight="1" x14ac:dyDescent="0.25">
      <c r="A64" s="77">
        <f t="shared" si="0"/>
        <v>62</v>
      </c>
      <c r="B64" s="83"/>
      <c r="C64" s="82"/>
      <c r="D64" s="80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5.75" customHeight="1" x14ac:dyDescent="0.25">
      <c r="A65" s="77">
        <f t="shared" si="0"/>
        <v>63</v>
      </c>
      <c r="B65" s="83"/>
      <c r="C65" s="82"/>
      <c r="D65" s="80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ht="15.75" customHeight="1" x14ac:dyDescent="0.25">
      <c r="A66" s="77">
        <f t="shared" si="0"/>
        <v>64</v>
      </c>
      <c r="B66" s="83"/>
      <c r="C66" s="82"/>
      <c r="D66" s="80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ht="15.75" customHeight="1" x14ac:dyDescent="0.25">
      <c r="A67" s="77">
        <f t="shared" si="0"/>
        <v>65</v>
      </c>
      <c r="B67" s="83"/>
      <c r="C67" s="82"/>
      <c r="D67" s="80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5.75" customHeight="1" x14ac:dyDescent="0.25">
      <c r="A68" s="77">
        <f t="shared" ref="A68:A97" si="1">A67+1</f>
        <v>66</v>
      </c>
      <c r="B68" s="83"/>
      <c r="C68" s="82"/>
      <c r="D68" s="80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ht="15.75" customHeight="1" x14ac:dyDescent="0.25">
      <c r="A69" s="77">
        <f t="shared" si="1"/>
        <v>67</v>
      </c>
      <c r="B69" s="83"/>
      <c r="C69" s="82"/>
      <c r="D69" s="80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15.75" customHeight="1" x14ac:dyDescent="0.25">
      <c r="A70" s="77">
        <f t="shared" si="1"/>
        <v>68</v>
      </c>
      <c r="B70" s="83"/>
      <c r="C70" s="82"/>
      <c r="D70" s="80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ht="15.75" customHeight="1" x14ac:dyDescent="0.25">
      <c r="A71" s="77">
        <f t="shared" si="1"/>
        <v>69</v>
      </c>
      <c r="B71" s="83"/>
      <c r="C71" s="82"/>
      <c r="D71" s="80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ht="15.75" customHeight="1" x14ac:dyDescent="0.25">
      <c r="A72" s="77">
        <f t="shared" si="1"/>
        <v>70</v>
      </c>
      <c r="B72" s="83"/>
      <c r="C72" s="82"/>
      <c r="D72" s="80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ht="15.75" customHeight="1" x14ac:dyDescent="0.25">
      <c r="A73" s="77">
        <f t="shared" si="1"/>
        <v>71</v>
      </c>
      <c r="B73" s="83"/>
      <c r="C73" s="82"/>
      <c r="D73" s="80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ht="15.75" customHeight="1" x14ac:dyDescent="0.25">
      <c r="A74" s="77">
        <f t="shared" si="1"/>
        <v>72</v>
      </c>
      <c r="B74" s="83"/>
      <c r="C74" s="82"/>
      <c r="D74" s="80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ht="15.75" customHeight="1" x14ac:dyDescent="0.25">
      <c r="A75" s="77">
        <f t="shared" si="1"/>
        <v>73</v>
      </c>
      <c r="B75" s="83"/>
      <c r="C75" s="82"/>
      <c r="D75" s="80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5.75" customHeight="1" x14ac:dyDescent="0.25">
      <c r="A76" s="77">
        <f t="shared" si="1"/>
        <v>74</v>
      </c>
      <c r="B76" s="83"/>
      <c r="C76" s="82"/>
      <c r="D76" s="80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ht="15.75" customHeight="1" x14ac:dyDescent="0.25">
      <c r="A77" s="77">
        <f t="shared" si="1"/>
        <v>75</v>
      </c>
      <c r="B77" s="83"/>
      <c r="C77" s="82"/>
      <c r="D77" s="80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ht="15.75" customHeight="1" x14ac:dyDescent="0.25">
      <c r="A78" s="77">
        <f t="shared" si="1"/>
        <v>76</v>
      </c>
      <c r="B78" s="83"/>
      <c r="C78" s="82"/>
      <c r="D78" s="80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ht="15.75" customHeight="1" x14ac:dyDescent="0.25">
      <c r="A79" s="77">
        <f t="shared" si="1"/>
        <v>77</v>
      </c>
      <c r="B79" s="83"/>
      <c r="C79" s="82"/>
      <c r="D79" s="80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ht="15.75" customHeight="1" x14ac:dyDescent="0.25">
      <c r="A80" s="77">
        <f t="shared" si="1"/>
        <v>78</v>
      </c>
      <c r="B80" s="83"/>
      <c r="C80" s="82"/>
      <c r="D80" s="80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ht="15.75" customHeight="1" x14ac:dyDescent="0.25">
      <c r="A81" s="77">
        <f t="shared" si="1"/>
        <v>79</v>
      </c>
      <c r="B81" s="83"/>
      <c r="C81" s="82"/>
      <c r="D81" s="80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ht="15.75" customHeight="1" x14ac:dyDescent="0.25">
      <c r="A82" s="77">
        <f t="shared" si="1"/>
        <v>80</v>
      </c>
      <c r="B82" s="83"/>
      <c r="C82" s="82"/>
      <c r="D82" s="80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ht="15.75" customHeight="1" x14ac:dyDescent="0.25">
      <c r="A83" s="77">
        <f t="shared" si="1"/>
        <v>81</v>
      </c>
      <c r="B83" s="83"/>
      <c r="C83" s="82"/>
      <c r="D83" s="80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15.75" customHeight="1" x14ac:dyDescent="0.25">
      <c r="A84" s="77">
        <f t="shared" si="1"/>
        <v>82</v>
      </c>
      <c r="B84" s="83"/>
      <c r="C84" s="82"/>
      <c r="D84" s="80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15.75" customHeight="1" x14ac:dyDescent="0.25">
      <c r="A85" s="77">
        <f t="shared" si="1"/>
        <v>83</v>
      </c>
      <c r="B85" s="83"/>
      <c r="C85" s="82"/>
      <c r="D85" s="80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ht="15.75" customHeight="1" x14ac:dyDescent="0.25">
      <c r="A86" s="77">
        <f t="shared" si="1"/>
        <v>84</v>
      </c>
      <c r="B86" s="83"/>
      <c r="C86" s="82"/>
      <c r="D86" s="80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ht="15.75" customHeight="1" x14ac:dyDescent="0.25">
      <c r="A87" s="77">
        <f t="shared" si="1"/>
        <v>85</v>
      </c>
      <c r="B87" s="83"/>
      <c r="C87" s="82"/>
      <c r="D87" s="80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ht="15.75" customHeight="1" x14ac:dyDescent="0.25">
      <c r="A88" s="77">
        <f t="shared" si="1"/>
        <v>86</v>
      </c>
      <c r="B88" s="83"/>
      <c r="C88" s="82"/>
      <c r="D88" s="80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ht="15.75" customHeight="1" x14ac:dyDescent="0.25">
      <c r="A89" s="77">
        <f t="shared" si="1"/>
        <v>87</v>
      </c>
      <c r="B89" s="83"/>
      <c r="C89" s="82"/>
      <c r="D89" s="80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ht="15.75" customHeight="1" x14ac:dyDescent="0.25">
      <c r="A90" s="77">
        <f t="shared" si="1"/>
        <v>88</v>
      </c>
      <c r="B90" s="83"/>
      <c r="C90" s="82"/>
      <c r="D90" s="80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 customHeight="1" x14ac:dyDescent="0.25">
      <c r="A91" s="77">
        <f t="shared" si="1"/>
        <v>89</v>
      </c>
      <c r="B91" s="83"/>
      <c r="C91" s="82"/>
      <c r="D91" s="80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ht="15.75" customHeight="1" x14ac:dyDescent="0.25">
      <c r="A92" s="77">
        <f t="shared" si="1"/>
        <v>90</v>
      </c>
      <c r="B92" s="83"/>
      <c r="C92" s="82"/>
      <c r="D92" s="80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ht="15.75" customHeight="1" x14ac:dyDescent="0.25">
      <c r="A93" s="77">
        <f t="shared" si="1"/>
        <v>91</v>
      </c>
      <c r="B93" s="83"/>
      <c r="C93" s="82"/>
      <c r="D93" s="80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1:15" ht="15.75" customHeight="1" x14ac:dyDescent="0.25">
      <c r="A94" s="77">
        <f t="shared" si="1"/>
        <v>92</v>
      </c>
      <c r="B94" s="83"/>
      <c r="C94" s="82"/>
      <c r="D94" s="80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ht="15.75" customHeight="1" x14ac:dyDescent="0.25">
      <c r="A95" s="77">
        <f t="shared" si="1"/>
        <v>93</v>
      </c>
      <c r="B95" s="83"/>
      <c r="C95" s="82"/>
      <c r="D95" s="80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1:15" ht="15.75" customHeight="1" x14ac:dyDescent="0.25">
      <c r="A96" s="77">
        <f t="shared" si="1"/>
        <v>94</v>
      </c>
      <c r="B96" s="83"/>
      <c r="C96" s="82"/>
      <c r="D96" s="80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spans="1:15" ht="15.75" customHeight="1" x14ac:dyDescent="0.25">
      <c r="A97" s="77">
        <f t="shared" si="1"/>
        <v>95</v>
      </c>
      <c r="B97" s="83"/>
      <c r="C97" s="82"/>
      <c r="D97" s="80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ht="15.75" customHeight="1" x14ac:dyDescent="0.25">
      <c r="A98" s="84"/>
      <c r="B98" s="1"/>
      <c r="C98" s="84"/>
      <c r="D98" s="3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ht="15.75" customHeight="1" x14ac:dyDescent="0.25">
      <c r="A99" s="84"/>
      <c r="B99" s="1"/>
      <c r="C99" s="84"/>
      <c r="D99" s="3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ht="15.75" customHeight="1" x14ac:dyDescent="0.25">
      <c r="A100" s="84"/>
      <c r="B100" s="1"/>
      <c r="C100" s="84"/>
      <c r="D100" s="3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ht="15.75" customHeight="1" x14ac:dyDescent="0.25">
      <c r="A101" s="84"/>
      <c r="B101" s="1"/>
      <c r="C101" s="84"/>
      <c r="D101" s="3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ht="15.75" customHeight="1" x14ac:dyDescent="0.25">
      <c r="A102" s="84"/>
      <c r="B102" s="1"/>
      <c r="C102" s="84"/>
      <c r="D102" s="3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ht="15.75" customHeight="1" x14ac:dyDescent="0.25">
      <c r="A103" s="84"/>
      <c r="B103" s="1"/>
      <c r="C103" s="84"/>
      <c r="D103" s="3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ht="15.75" customHeight="1" x14ac:dyDescent="0.25">
      <c r="A104" s="84"/>
      <c r="B104" s="1"/>
      <c r="C104" s="84"/>
      <c r="D104" s="3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ht="15.75" customHeight="1" x14ac:dyDescent="0.25">
      <c r="A105" s="84"/>
      <c r="B105" s="1"/>
      <c r="C105" s="84"/>
      <c r="D105" s="3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ht="15.75" customHeight="1" x14ac:dyDescent="0.25">
      <c r="A106" s="84"/>
      <c r="B106" s="1"/>
      <c r="C106" s="84"/>
      <c r="D106" s="3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ht="15.75" customHeight="1" x14ac:dyDescent="0.25">
      <c r="A107" s="84"/>
      <c r="B107" s="1"/>
      <c r="C107" s="84"/>
      <c r="D107" s="3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ht="15.75" customHeight="1" x14ac:dyDescent="0.25">
      <c r="A108" s="84"/>
      <c r="B108" s="1"/>
      <c r="C108" s="84"/>
      <c r="D108" s="3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ht="15.75" customHeight="1" x14ac:dyDescent="0.25">
      <c r="A109" s="84"/>
      <c r="B109" s="1"/>
      <c r="C109" s="84"/>
      <c r="D109" s="3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ht="15.75" customHeight="1" x14ac:dyDescent="0.25">
      <c r="A110" s="84"/>
      <c r="B110" s="1"/>
      <c r="C110" s="84"/>
      <c r="D110" s="3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ht="15.75" customHeight="1" x14ac:dyDescent="0.25">
      <c r="A111" s="84"/>
      <c r="B111" s="1"/>
      <c r="C111" s="84"/>
      <c r="D111" s="3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ht="15.75" customHeight="1" x14ac:dyDescent="0.25">
      <c r="A112" s="84"/>
      <c r="B112" s="1"/>
      <c r="C112" s="84"/>
      <c r="D112" s="3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15" ht="15.75" customHeight="1" x14ac:dyDescent="0.25">
      <c r="A113" s="84"/>
      <c r="B113" s="1"/>
      <c r="C113" s="84"/>
      <c r="D113" s="3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spans="1:15" ht="15.75" customHeight="1" x14ac:dyDescent="0.25">
      <c r="A114" s="84"/>
      <c r="B114" s="1"/>
      <c r="C114" s="84"/>
      <c r="D114" s="3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spans="1:15" ht="15.75" customHeight="1" x14ac:dyDescent="0.25">
      <c r="A115" s="84"/>
      <c r="B115" s="1"/>
      <c r="C115" s="84"/>
      <c r="D115" s="3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ht="15.75" customHeight="1" x14ac:dyDescent="0.25">
      <c r="A116" s="84"/>
      <c r="B116" s="1"/>
      <c r="C116" s="84"/>
      <c r="D116" s="3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1:15" ht="15.75" customHeight="1" x14ac:dyDescent="0.25">
      <c r="A117" s="84"/>
      <c r="B117" s="1"/>
      <c r="C117" s="84"/>
      <c r="D117" s="3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ht="15.75" customHeight="1" x14ac:dyDescent="0.25">
      <c r="A118" s="84"/>
      <c r="B118" s="1"/>
      <c r="C118" s="84"/>
      <c r="D118" s="3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ht="15.75" customHeight="1" x14ac:dyDescent="0.25">
      <c r="A119" s="84"/>
      <c r="B119" s="1"/>
      <c r="C119" s="84"/>
      <c r="D119" s="3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ht="15.75" customHeight="1" x14ac:dyDescent="0.25">
      <c r="A120" s="84"/>
      <c r="B120" s="1"/>
      <c r="C120" s="84"/>
      <c r="D120" s="3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ht="15.75" customHeight="1" x14ac:dyDescent="0.25">
      <c r="A121" s="84"/>
      <c r="B121" s="1"/>
      <c r="C121" s="84"/>
      <c r="D121" s="3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ht="15.75" customHeight="1" x14ac:dyDescent="0.25">
      <c r="A122" s="84"/>
      <c r="B122" s="1"/>
      <c r="C122" s="84"/>
      <c r="D122" s="3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ht="15.75" customHeight="1" x14ac:dyDescent="0.25">
      <c r="A123" s="84"/>
      <c r="B123" s="1"/>
      <c r="C123" s="84"/>
      <c r="D123" s="3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ht="15.75" customHeight="1" x14ac:dyDescent="0.25">
      <c r="A124" s="84"/>
      <c r="B124" s="1"/>
      <c r="C124" s="84"/>
      <c r="D124" s="3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15.75" customHeight="1" x14ac:dyDescent="0.25">
      <c r="A125" s="84"/>
      <c r="B125" s="1"/>
      <c r="C125" s="84"/>
      <c r="D125" s="3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ht="15.75" customHeight="1" x14ac:dyDescent="0.25">
      <c r="A126" s="84"/>
      <c r="B126" s="1"/>
      <c r="C126" s="84"/>
      <c r="D126" s="3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ht="15.75" customHeight="1" x14ac:dyDescent="0.25">
      <c r="A127" s="84"/>
      <c r="B127" s="1"/>
      <c r="C127" s="84"/>
      <c r="D127" s="3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ht="15.75" customHeight="1" x14ac:dyDescent="0.25">
      <c r="A128" s="84"/>
      <c r="B128" s="1"/>
      <c r="C128" s="84"/>
      <c r="D128" s="3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spans="1:15" ht="15.75" customHeight="1" x14ac:dyDescent="0.25">
      <c r="A129" s="84"/>
      <c r="B129" s="1"/>
      <c r="C129" s="84"/>
      <c r="D129" s="3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spans="1:15" ht="15.75" customHeight="1" x14ac:dyDescent="0.25">
      <c r="A130" s="84"/>
      <c r="B130" s="1"/>
      <c r="C130" s="84"/>
      <c r="D130" s="3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ht="15.75" customHeight="1" x14ac:dyDescent="0.25">
      <c r="A131" s="84"/>
      <c r="B131" s="1"/>
      <c r="C131" s="84"/>
      <c r="D131" s="3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ht="15.75" customHeight="1" x14ac:dyDescent="0.25">
      <c r="A132" s="84"/>
      <c r="B132" s="1"/>
      <c r="C132" s="84"/>
      <c r="D132" s="3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spans="1:15" ht="15.75" customHeight="1" x14ac:dyDescent="0.25">
      <c r="A133" s="84"/>
      <c r="B133" s="1"/>
      <c r="C133" s="84"/>
      <c r="D133" s="3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ht="15.75" customHeight="1" x14ac:dyDescent="0.25">
      <c r="A134" s="84"/>
      <c r="B134" s="1"/>
      <c r="C134" s="84"/>
      <c r="D134" s="3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ht="15.75" customHeight="1" x14ac:dyDescent="0.25">
      <c r="A135" s="84"/>
      <c r="B135" s="1"/>
      <c r="C135" s="84"/>
      <c r="D135" s="3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ht="15.75" customHeight="1" x14ac:dyDescent="0.25">
      <c r="A136" s="84"/>
      <c r="B136" s="1"/>
      <c r="C136" s="84"/>
      <c r="D136" s="3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ht="15.75" customHeight="1" x14ac:dyDescent="0.25">
      <c r="A137" s="84"/>
      <c r="B137" s="1"/>
      <c r="C137" s="84"/>
      <c r="D137" s="3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spans="1:15" ht="15.75" customHeight="1" x14ac:dyDescent="0.25">
      <c r="A138" s="84"/>
      <c r="B138" s="1"/>
      <c r="C138" s="84"/>
      <c r="D138" s="3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spans="1:15" ht="15.75" customHeight="1" x14ac:dyDescent="0.25">
      <c r="A139" s="84"/>
      <c r="B139" s="1"/>
      <c r="C139" s="84"/>
      <c r="D139" s="3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ht="15.75" customHeight="1" x14ac:dyDescent="0.25">
      <c r="A140" s="84"/>
      <c r="B140" s="1"/>
      <c r="C140" s="84"/>
      <c r="D140" s="3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spans="1:15" ht="15.75" customHeight="1" x14ac:dyDescent="0.25">
      <c r="A141" s="84"/>
      <c r="B141" s="1"/>
      <c r="C141" s="84"/>
      <c r="D141" s="3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ht="15.75" customHeight="1" x14ac:dyDescent="0.25">
      <c r="A142" s="84"/>
      <c r="B142" s="1"/>
      <c r="C142" s="84"/>
      <c r="D142" s="3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ht="15.75" customHeight="1" x14ac:dyDescent="0.25">
      <c r="A143" s="84"/>
      <c r="B143" s="1"/>
      <c r="C143" s="84"/>
      <c r="D143" s="3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15.75" customHeight="1" x14ac:dyDescent="0.25">
      <c r="A144" s="84"/>
      <c r="B144" s="1"/>
      <c r="C144" s="84"/>
      <c r="D144" s="3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ht="15.75" customHeight="1" x14ac:dyDescent="0.25">
      <c r="A145" s="84"/>
      <c r="B145" s="1"/>
      <c r="C145" s="84"/>
      <c r="D145" s="3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ht="15.75" customHeight="1" x14ac:dyDescent="0.25">
      <c r="A146" s="84"/>
      <c r="B146" s="1"/>
      <c r="C146" s="84"/>
      <c r="D146" s="3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ht="15.75" customHeight="1" x14ac:dyDescent="0.25">
      <c r="A147" s="84"/>
      <c r="B147" s="1"/>
      <c r="C147" s="84"/>
      <c r="D147" s="3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spans="1:15" ht="15.75" customHeight="1" x14ac:dyDescent="0.25">
      <c r="A148" s="84"/>
      <c r="B148" s="1"/>
      <c r="C148" s="84"/>
      <c r="D148" s="3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  <row r="149" spans="1:15" ht="15.75" customHeight="1" x14ac:dyDescent="0.25">
      <c r="A149" s="84"/>
      <c r="B149" s="1"/>
      <c r="C149" s="84"/>
      <c r="D149" s="3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  <row r="150" spans="1:15" ht="15.75" customHeight="1" x14ac:dyDescent="0.25">
      <c r="A150" s="84"/>
      <c r="B150" s="1"/>
      <c r="C150" s="84"/>
      <c r="D150" s="3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</row>
    <row r="151" spans="1:15" ht="15.75" customHeight="1" x14ac:dyDescent="0.25">
      <c r="A151" s="84"/>
      <c r="B151" s="1"/>
      <c r="C151" s="84"/>
      <c r="D151" s="3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spans="1:15" ht="15.75" customHeight="1" x14ac:dyDescent="0.25">
      <c r="A152" s="84"/>
      <c r="B152" s="1"/>
      <c r="C152" s="84"/>
      <c r="D152" s="3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</row>
    <row r="153" spans="1:15" ht="15.75" customHeight="1" x14ac:dyDescent="0.25">
      <c r="A153" s="84"/>
      <c r="B153" s="1"/>
      <c r="C153" s="84"/>
      <c r="D153" s="3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5" ht="15.75" customHeight="1" x14ac:dyDescent="0.25">
      <c r="A154" s="84"/>
      <c r="B154" s="1"/>
      <c r="C154" s="84"/>
      <c r="D154" s="3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spans="1:15" ht="15.75" customHeight="1" x14ac:dyDescent="0.25">
      <c r="A155" s="84"/>
      <c r="B155" s="1"/>
      <c r="C155" s="84"/>
      <c r="D155" s="3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spans="1:15" ht="15.75" customHeight="1" x14ac:dyDescent="0.25">
      <c r="A156" s="84"/>
      <c r="B156" s="1"/>
      <c r="C156" s="84"/>
      <c r="D156" s="3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spans="1:15" ht="15.75" customHeight="1" x14ac:dyDescent="0.25">
      <c r="A157" s="84"/>
      <c r="B157" s="1"/>
      <c r="C157" s="84"/>
      <c r="D157" s="3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  <row r="158" spans="1:15" ht="15.75" customHeight="1" x14ac:dyDescent="0.25">
      <c r="A158" s="84"/>
      <c r="B158" s="1"/>
      <c r="C158" s="84"/>
      <c r="D158" s="3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spans="1:15" ht="15.75" customHeight="1" x14ac:dyDescent="0.25">
      <c r="A159" s="84"/>
      <c r="B159" s="1"/>
      <c r="C159" s="84"/>
      <c r="D159" s="3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</row>
    <row r="160" spans="1:15" ht="15.75" customHeight="1" x14ac:dyDescent="0.25">
      <c r="A160" s="84"/>
      <c r="B160" s="1"/>
      <c r="C160" s="84"/>
      <c r="D160" s="3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</row>
    <row r="161" spans="1:15" ht="15.75" customHeight="1" x14ac:dyDescent="0.25">
      <c r="A161" s="84"/>
      <c r="B161" s="1"/>
      <c r="C161" s="84"/>
      <c r="D161" s="3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</row>
    <row r="162" spans="1:15" ht="15.75" customHeight="1" x14ac:dyDescent="0.25">
      <c r="A162" s="84"/>
      <c r="B162" s="1"/>
      <c r="C162" s="84"/>
      <c r="D162" s="3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</row>
    <row r="163" spans="1:15" ht="15.75" customHeight="1" x14ac:dyDescent="0.25">
      <c r="A163" s="84"/>
      <c r="B163" s="1"/>
      <c r="C163" s="84"/>
      <c r="D163" s="3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</row>
    <row r="164" spans="1:15" ht="15.75" customHeight="1" x14ac:dyDescent="0.25">
      <c r="A164" s="84"/>
      <c r="B164" s="1"/>
      <c r="C164" s="84"/>
      <c r="D164" s="3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spans="1:15" ht="15.75" customHeight="1" x14ac:dyDescent="0.25">
      <c r="A165" s="84"/>
      <c r="B165" s="1"/>
      <c r="C165" s="84"/>
      <c r="D165" s="3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spans="1:15" ht="15.75" customHeight="1" x14ac:dyDescent="0.25">
      <c r="A166" s="84"/>
      <c r="B166" s="1"/>
      <c r="C166" s="84"/>
      <c r="D166" s="3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</row>
    <row r="167" spans="1:15" ht="15.75" customHeight="1" x14ac:dyDescent="0.25">
      <c r="A167" s="84"/>
      <c r="B167" s="1"/>
      <c r="C167" s="84"/>
      <c r="D167" s="3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</row>
    <row r="168" spans="1:15" ht="15.75" customHeight="1" x14ac:dyDescent="0.25">
      <c r="A168" s="84"/>
      <c r="B168" s="1"/>
      <c r="C168" s="84"/>
      <c r="D168" s="3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</row>
    <row r="169" spans="1:15" ht="15.75" customHeight="1" x14ac:dyDescent="0.25">
      <c r="A169" s="84"/>
      <c r="B169" s="1"/>
      <c r="C169" s="84"/>
      <c r="D169" s="3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</row>
    <row r="170" spans="1:15" ht="15.75" customHeight="1" x14ac:dyDescent="0.25">
      <c r="A170" s="84"/>
      <c r="B170" s="1"/>
      <c r="C170" s="84"/>
      <c r="D170" s="3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spans="1:15" ht="15.75" customHeight="1" x14ac:dyDescent="0.25">
      <c r="A171" s="84"/>
      <c r="B171" s="1"/>
      <c r="C171" s="84"/>
      <c r="D171" s="3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</row>
    <row r="172" spans="1:15" ht="15.75" customHeight="1" x14ac:dyDescent="0.25">
      <c r="A172" s="84"/>
      <c r="B172" s="1"/>
      <c r="C172" s="84"/>
      <c r="D172" s="3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spans="1:15" ht="15.75" customHeight="1" x14ac:dyDescent="0.25">
      <c r="A173" s="84"/>
      <c r="B173" s="1"/>
      <c r="C173" s="84"/>
      <c r="D173" s="3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spans="1:15" ht="15.75" customHeight="1" x14ac:dyDescent="0.25">
      <c r="A174" s="84"/>
      <c r="B174" s="1"/>
      <c r="C174" s="84"/>
      <c r="D174" s="3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15" ht="15.75" customHeight="1" x14ac:dyDescent="0.25">
      <c r="A175" s="84"/>
      <c r="B175" s="1"/>
      <c r="C175" s="84"/>
      <c r="D175" s="3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spans="1:15" ht="15.75" customHeight="1" x14ac:dyDescent="0.25">
      <c r="A176" s="84"/>
      <c r="B176" s="1"/>
      <c r="C176" s="84"/>
      <c r="D176" s="3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</row>
    <row r="177" spans="1:15" ht="15.75" customHeight="1" x14ac:dyDescent="0.25">
      <c r="A177" s="84"/>
      <c r="B177" s="1"/>
      <c r="C177" s="84"/>
      <c r="D177" s="3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spans="1:15" ht="15.75" customHeight="1" x14ac:dyDescent="0.25">
      <c r="A178" s="84"/>
      <c r="B178" s="1"/>
      <c r="C178" s="84"/>
      <c r="D178" s="3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</row>
    <row r="179" spans="1:15" ht="15.75" customHeight="1" x14ac:dyDescent="0.25">
      <c r="A179" s="84"/>
      <c r="B179" s="1"/>
      <c r="C179" s="84"/>
      <c r="D179" s="3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</row>
    <row r="180" spans="1:15" ht="15.75" customHeight="1" x14ac:dyDescent="0.25">
      <c r="A180" s="84"/>
      <c r="B180" s="1"/>
      <c r="C180" s="84"/>
      <c r="D180" s="3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</row>
    <row r="181" spans="1:15" ht="15.75" customHeight="1" x14ac:dyDescent="0.25">
      <c r="A181" s="84"/>
      <c r="B181" s="1"/>
      <c r="C181" s="84"/>
      <c r="D181" s="3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</row>
    <row r="182" spans="1:15" ht="15.75" customHeight="1" x14ac:dyDescent="0.25">
      <c r="A182" s="84"/>
      <c r="B182" s="1"/>
      <c r="C182" s="84"/>
      <c r="D182" s="3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</row>
    <row r="183" spans="1:15" ht="15.75" customHeight="1" x14ac:dyDescent="0.25">
      <c r="A183" s="84"/>
      <c r="B183" s="1"/>
      <c r="C183" s="84"/>
      <c r="D183" s="3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</row>
    <row r="184" spans="1:15" ht="15.75" customHeight="1" x14ac:dyDescent="0.25">
      <c r="A184" s="84"/>
      <c r="B184" s="1"/>
      <c r="C184" s="84"/>
      <c r="D184" s="3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</row>
    <row r="185" spans="1:15" ht="15.75" customHeight="1" x14ac:dyDescent="0.25">
      <c r="A185" s="84"/>
      <c r="B185" s="1"/>
      <c r="C185" s="84"/>
      <c r="D185" s="3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</row>
    <row r="186" spans="1:15" ht="15.75" customHeight="1" x14ac:dyDescent="0.25">
      <c r="A186" s="84"/>
      <c r="B186" s="1"/>
      <c r="C186" s="84"/>
      <c r="D186" s="3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</row>
    <row r="187" spans="1:15" ht="15.75" customHeight="1" x14ac:dyDescent="0.25">
      <c r="A187" s="84"/>
      <c r="B187" s="1"/>
      <c r="C187" s="84"/>
      <c r="D187" s="3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</row>
    <row r="188" spans="1:15" ht="15.75" customHeight="1" x14ac:dyDescent="0.25">
      <c r="A188" s="84"/>
      <c r="B188" s="1"/>
      <c r="C188" s="84"/>
      <c r="D188" s="3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</row>
    <row r="189" spans="1:15" ht="15.75" customHeight="1" x14ac:dyDescent="0.25">
      <c r="A189" s="84"/>
      <c r="B189" s="1"/>
      <c r="C189" s="84"/>
      <c r="D189" s="3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</row>
    <row r="190" spans="1:15" ht="15.75" customHeight="1" x14ac:dyDescent="0.25">
      <c r="A190" s="84"/>
      <c r="B190" s="1"/>
      <c r="C190" s="84"/>
      <c r="D190" s="3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</row>
    <row r="191" spans="1:15" ht="15.75" customHeight="1" x14ac:dyDescent="0.25">
      <c r="A191" s="84"/>
      <c r="B191" s="1"/>
      <c r="C191" s="84"/>
      <c r="D191" s="3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</row>
    <row r="192" spans="1:15" ht="15.75" customHeight="1" x14ac:dyDescent="0.25">
      <c r="A192" s="84"/>
      <c r="B192" s="1"/>
      <c r="C192" s="84"/>
      <c r="D192" s="3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</row>
    <row r="193" spans="1:15" ht="15.75" customHeight="1" x14ac:dyDescent="0.25">
      <c r="A193" s="84"/>
      <c r="B193" s="1"/>
      <c r="C193" s="84"/>
      <c r="D193" s="3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spans="1:15" ht="15.75" customHeight="1" x14ac:dyDescent="0.25">
      <c r="A194" s="84"/>
      <c r="B194" s="1"/>
      <c r="C194" s="84"/>
      <c r="D194" s="3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</row>
    <row r="195" spans="1:15" ht="15.75" customHeight="1" x14ac:dyDescent="0.25">
      <c r="A195" s="84"/>
      <c r="B195" s="1"/>
      <c r="C195" s="84"/>
      <c r="D195" s="3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</row>
    <row r="196" spans="1:15" ht="15.75" customHeight="1" x14ac:dyDescent="0.25">
      <c r="A196" s="84"/>
      <c r="B196" s="1"/>
      <c r="C196" s="84"/>
      <c r="D196" s="3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</row>
    <row r="197" spans="1:15" ht="15.75" customHeight="1" x14ac:dyDescent="0.25">
      <c r="A197" s="84"/>
      <c r="B197" s="1"/>
      <c r="C197" s="84"/>
      <c r="D197" s="3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</row>
    <row r="198" spans="1:15" ht="15.75" customHeight="1" x14ac:dyDescent="0.25">
      <c r="A198" s="84"/>
      <c r="B198" s="1"/>
      <c r="C198" s="84"/>
      <c r="D198" s="3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</row>
    <row r="199" spans="1:15" ht="15.75" customHeight="1" x14ac:dyDescent="0.25">
      <c r="A199" s="84"/>
      <c r="B199" s="1"/>
      <c r="C199" s="84"/>
      <c r="D199" s="3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</row>
    <row r="200" spans="1:15" ht="15.75" customHeight="1" x14ac:dyDescent="0.25">
      <c r="A200" s="84"/>
      <c r="B200" s="1"/>
      <c r="C200" s="84"/>
      <c r="D200" s="3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</row>
    <row r="201" spans="1:15" ht="15.75" customHeight="1" x14ac:dyDescent="0.25">
      <c r="A201" s="84"/>
      <c r="B201" s="1"/>
      <c r="C201" s="84"/>
      <c r="D201" s="3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</row>
    <row r="202" spans="1:15" ht="15.75" customHeight="1" x14ac:dyDescent="0.25">
      <c r="A202" s="84"/>
      <c r="B202" s="1"/>
      <c r="C202" s="84"/>
      <c r="D202" s="3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</row>
    <row r="203" spans="1:15" ht="15.75" customHeight="1" x14ac:dyDescent="0.25">
      <c r="A203" s="84"/>
      <c r="B203" s="1"/>
      <c r="C203" s="84"/>
      <c r="D203" s="3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</row>
    <row r="204" spans="1:15" ht="15.75" customHeight="1" x14ac:dyDescent="0.25">
      <c r="A204" s="84"/>
      <c r="B204" s="1"/>
      <c r="C204" s="84"/>
      <c r="D204" s="3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</row>
    <row r="205" spans="1:15" ht="15.75" customHeight="1" x14ac:dyDescent="0.25">
      <c r="A205" s="84"/>
      <c r="B205" s="1"/>
      <c r="C205" s="84"/>
      <c r="D205" s="3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</row>
    <row r="206" spans="1:15" ht="15.75" customHeight="1" x14ac:dyDescent="0.25">
      <c r="A206" s="84"/>
      <c r="B206" s="1"/>
      <c r="C206" s="84"/>
      <c r="D206" s="3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spans="1:15" ht="15.75" customHeight="1" x14ac:dyDescent="0.25">
      <c r="A207" s="84"/>
      <c r="B207" s="1"/>
      <c r="C207" s="84"/>
      <c r="D207" s="3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</row>
    <row r="208" spans="1:15" ht="15.75" customHeight="1" x14ac:dyDescent="0.25">
      <c r="A208" s="84"/>
      <c r="B208" s="1"/>
      <c r="C208" s="84"/>
      <c r="D208" s="3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</row>
    <row r="209" spans="1:15" ht="15.75" customHeight="1" x14ac:dyDescent="0.25">
      <c r="A209" s="84"/>
      <c r="B209" s="1"/>
      <c r="C209" s="84"/>
      <c r="D209" s="3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</row>
    <row r="210" spans="1:15" ht="15.75" customHeight="1" x14ac:dyDescent="0.25">
      <c r="A210" s="84"/>
      <c r="B210" s="1"/>
      <c r="C210" s="84"/>
      <c r="D210" s="3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</row>
    <row r="211" spans="1:15" ht="15.75" customHeight="1" x14ac:dyDescent="0.25">
      <c r="A211" s="84"/>
      <c r="B211" s="1"/>
      <c r="C211" s="84"/>
      <c r="D211" s="3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</row>
    <row r="212" spans="1:15" ht="15.75" customHeight="1" x14ac:dyDescent="0.25">
      <c r="A212" s="84"/>
      <c r="B212" s="1"/>
      <c r="C212" s="84"/>
      <c r="D212" s="3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</row>
    <row r="213" spans="1:15" ht="15.75" customHeight="1" x14ac:dyDescent="0.25">
      <c r="A213" s="84"/>
      <c r="B213" s="1"/>
      <c r="C213" s="84"/>
      <c r="D213" s="3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</row>
    <row r="214" spans="1:15" ht="15.75" customHeight="1" x14ac:dyDescent="0.25">
      <c r="A214" s="84"/>
      <c r="B214" s="1"/>
      <c r="C214" s="84"/>
      <c r="D214" s="3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15" ht="15.75" customHeight="1" x14ac:dyDescent="0.25">
      <c r="A215" s="84"/>
      <c r="B215" s="1"/>
      <c r="C215" s="84"/>
      <c r="D215" s="3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</row>
    <row r="216" spans="1:15" ht="15.75" customHeight="1" x14ac:dyDescent="0.25">
      <c r="A216" s="84"/>
      <c r="B216" s="1"/>
      <c r="C216" s="84"/>
      <c r="D216" s="3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</row>
    <row r="217" spans="1:15" ht="15.75" customHeight="1" x14ac:dyDescent="0.25">
      <c r="A217" s="84"/>
      <c r="B217" s="1"/>
      <c r="C217" s="84"/>
      <c r="D217" s="3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</row>
    <row r="218" spans="1:15" ht="15.75" customHeight="1" x14ac:dyDescent="0.25">
      <c r="A218" s="84"/>
      <c r="B218" s="1"/>
      <c r="C218" s="84"/>
      <c r="D218" s="3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</row>
    <row r="219" spans="1:15" ht="15.75" customHeight="1" x14ac:dyDescent="0.25">
      <c r="A219" s="84"/>
      <c r="B219" s="1"/>
      <c r="C219" s="84"/>
      <c r="D219" s="3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</row>
    <row r="220" spans="1:15" ht="15.75" customHeight="1" x14ac:dyDescent="0.25">
      <c r="A220" s="84"/>
      <c r="B220" s="1"/>
      <c r="C220" s="84"/>
      <c r="D220" s="3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</row>
    <row r="221" spans="1:15" ht="15.75" customHeight="1" x14ac:dyDescent="0.25">
      <c r="A221" s="84"/>
      <c r="B221" s="1"/>
      <c r="C221" s="84"/>
      <c r="D221" s="3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</row>
    <row r="222" spans="1:15" ht="15.75" customHeight="1" x14ac:dyDescent="0.25">
      <c r="A222" s="84"/>
      <c r="B222" s="1"/>
      <c r="C222" s="84"/>
      <c r="D222" s="3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</row>
    <row r="223" spans="1:15" ht="15.75" customHeight="1" x14ac:dyDescent="0.25">
      <c r="A223" s="84"/>
      <c r="B223" s="1"/>
      <c r="C223" s="84"/>
      <c r="D223" s="3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</row>
    <row r="224" spans="1:15" ht="15.75" customHeight="1" x14ac:dyDescent="0.25">
      <c r="A224" s="84"/>
      <c r="B224" s="1"/>
      <c r="C224" s="84"/>
      <c r="D224" s="3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</row>
    <row r="225" spans="1:15" ht="15.75" customHeight="1" x14ac:dyDescent="0.25">
      <c r="A225" s="84"/>
      <c r="B225" s="1"/>
      <c r="C225" s="84"/>
      <c r="D225" s="3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</row>
    <row r="226" spans="1:15" ht="15.75" customHeight="1" x14ac:dyDescent="0.25">
      <c r="A226" s="84"/>
      <c r="B226" s="1"/>
      <c r="C226" s="84"/>
      <c r="D226" s="3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</row>
    <row r="227" spans="1:15" ht="15.75" customHeight="1" x14ac:dyDescent="0.25">
      <c r="A227" s="84"/>
      <c r="B227" s="1"/>
      <c r="C227" s="84"/>
      <c r="D227" s="3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</row>
    <row r="228" spans="1:15" ht="15.75" customHeight="1" x14ac:dyDescent="0.25">
      <c r="A228" s="84"/>
      <c r="B228" s="1"/>
      <c r="C228" s="84"/>
      <c r="D228" s="3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</row>
    <row r="229" spans="1:15" ht="15.75" customHeight="1" x14ac:dyDescent="0.25">
      <c r="A229" s="84"/>
      <c r="B229" s="1"/>
      <c r="C229" s="84"/>
      <c r="D229" s="3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</row>
    <row r="230" spans="1:15" ht="15.75" customHeight="1" x14ac:dyDescent="0.25">
      <c r="A230" s="84"/>
      <c r="B230" s="1"/>
      <c r="C230" s="84"/>
      <c r="D230" s="3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</row>
    <row r="231" spans="1:15" ht="15.75" customHeight="1" x14ac:dyDescent="0.25">
      <c r="A231" s="84"/>
      <c r="B231" s="1"/>
      <c r="C231" s="84"/>
      <c r="D231" s="3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</row>
    <row r="232" spans="1:15" ht="15.75" customHeight="1" x14ac:dyDescent="0.25">
      <c r="A232" s="84"/>
      <c r="B232" s="1"/>
      <c r="C232" s="84"/>
      <c r="D232" s="3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</row>
    <row r="233" spans="1:15" ht="15.75" customHeight="1" x14ac:dyDescent="0.25">
      <c r="A233" s="84"/>
      <c r="B233" s="1"/>
      <c r="C233" s="84"/>
      <c r="D233" s="3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</row>
    <row r="234" spans="1:15" ht="15.75" customHeight="1" x14ac:dyDescent="0.25">
      <c r="A234" s="84"/>
      <c r="B234" s="1"/>
      <c r="C234" s="84"/>
      <c r="D234" s="3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</row>
    <row r="235" spans="1:15" ht="15.75" customHeight="1" x14ac:dyDescent="0.25">
      <c r="A235" s="84"/>
      <c r="B235" s="1"/>
      <c r="C235" s="84"/>
      <c r="D235" s="3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</row>
    <row r="236" spans="1:15" ht="15.75" customHeight="1" x14ac:dyDescent="0.25">
      <c r="A236" s="84"/>
      <c r="B236" s="1"/>
      <c r="C236" s="84"/>
      <c r="D236" s="3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</row>
    <row r="237" spans="1:15" ht="15.75" customHeight="1" x14ac:dyDescent="0.25">
      <c r="A237" s="84"/>
      <c r="B237" s="1"/>
      <c r="C237" s="84"/>
      <c r="D237" s="3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</row>
    <row r="238" spans="1:15" ht="15.75" customHeight="1" x14ac:dyDescent="0.25">
      <c r="A238" s="84"/>
      <c r="B238" s="1"/>
      <c r="C238" s="84"/>
      <c r="D238" s="3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</row>
    <row r="239" spans="1:15" ht="15.75" customHeight="1" x14ac:dyDescent="0.25">
      <c r="A239" s="84"/>
      <c r="B239" s="1"/>
      <c r="C239" s="84"/>
      <c r="D239" s="3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</row>
    <row r="240" spans="1:15" ht="15.75" customHeight="1" x14ac:dyDescent="0.25">
      <c r="A240" s="84"/>
      <c r="B240" s="1"/>
      <c r="C240" s="84"/>
      <c r="D240" s="3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</row>
    <row r="241" spans="1:15" ht="15.75" customHeight="1" x14ac:dyDescent="0.25">
      <c r="A241" s="84"/>
      <c r="B241" s="1"/>
      <c r="C241" s="84"/>
      <c r="D241" s="3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</row>
    <row r="242" spans="1:15" ht="15.75" customHeight="1" x14ac:dyDescent="0.25">
      <c r="A242" s="84"/>
      <c r="B242" s="1"/>
      <c r="C242" s="84"/>
      <c r="D242" s="3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</row>
    <row r="243" spans="1:15" ht="15.75" customHeight="1" x14ac:dyDescent="0.25">
      <c r="A243" s="84"/>
      <c r="B243" s="1"/>
      <c r="C243" s="84"/>
      <c r="D243" s="3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</row>
    <row r="244" spans="1:15" ht="15.75" customHeight="1" x14ac:dyDescent="0.25">
      <c r="A244" s="84"/>
      <c r="B244" s="1"/>
      <c r="C244" s="84"/>
      <c r="D244" s="3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</row>
    <row r="245" spans="1:15" ht="15.75" customHeight="1" x14ac:dyDescent="0.25">
      <c r="A245" s="84"/>
      <c r="B245" s="1"/>
      <c r="C245" s="84"/>
      <c r="D245" s="3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</row>
    <row r="246" spans="1:15" ht="15.75" customHeight="1" x14ac:dyDescent="0.25">
      <c r="A246" s="84"/>
      <c r="B246" s="1"/>
      <c r="C246" s="84"/>
      <c r="D246" s="3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</row>
    <row r="247" spans="1:15" ht="15.75" customHeight="1" x14ac:dyDescent="0.25">
      <c r="A247" s="84"/>
      <c r="B247" s="1"/>
      <c r="C247" s="84"/>
      <c r="D247" s="3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15.75" customHeight="1" x14ac:dyDescent="0.25">
      <c r="A248" s="84"/>
      <c r="B248" s="1"/>
      <c r="C248" s="84"/>
      <c r="D248" s="3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</row>
    <row r="249" spans="1:15" ht="15.75" customHeight="1" x14ac:dyDescent="0.25">
      <c r="A249" s="84"/>
      <c r="B249" s="1"/>
      <c r="C249" s="84"/>
      <c r="D249" s="3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</row>
    <row r="250" spans="1:15" ht="15.75" customHeight="1" x14ac:dyDescent="0.25">
      <c r="A250" s="84"/>
      <c r="B250" s="1"/>
      <c r="C250" s="84"/>
      <c r="D250" s="3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</row>
    <row r="251" spans="1:15" ht="15.75" customHeight="1" x14ac:dyDescent="0.25">
      <c r="A251" s="84"/>
      <c r="B251" s="1"/>
      <c r="C251" s="84"/>
      <c r="D251" s="3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</row>
    <row r="252" spans="1:15" ht="15.75" customHeight="1" x14ac:dyDescent="0.25">
      <c r="A252" s="84"/>
      <c r="B252" s="1"/>
      <c r="C252" s="84"/>
      <c r="D252" s="3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</row>
    <row r="253" spans="1:15" ht="15.75" customHeight="1" x14ac:dyDescent="0.25">
      <c r="A253" s="84"/>
      <c r="B253" s="1"/>
      <c r="C253" s="84"/>
      <c r="D253" s="3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</row>
    <row r="254" spans="1:15" ht="15.75" customHeight="1" x14ac:dyDescent="0.25">
      <c r="A254" s="84"/>
      <c r="B254" s="1"/>
      <c r="C254" s="84"/>
      <c r="D254" s="3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</row>
    <row r="255" spans="1:15" ht="15.75" customHeight="1" x14ac:dyDescent="0.25">
      <c r="A255" s="84"/>
      <c r="B255" s="1"/>
      <c r="C255" s="84"/>
      <c r="D255" s="3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</row>
    <row r="256" spans="1:15" ht="15.75" customHeight="1" x14ac:dyDescent="0.25">
      <c r="A256" s="84"/>
      <c r="B256" s="1"/>
      <c r="C256" s="84"/>
      <c r="D256" s="3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5" ht="15.75" customHeight="1" x14ac:dyDescent="0.25">
      <c r="A257" s="84"/>
      <c r="B257" s="1"/>
      <c r="C257" s="84"/>
      <c r="D257" s="3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5" ht="15.75" customHeight="1" x14ac:dyDescent="0.25">
      <c r="A258" s="84"/>
      <c r="B258" s="1"/>
      <c r="C258" s="84"/>
      <c r="D258" s="3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5" ht="15.75" customHeight="1" x14ac:dyDescent="0.25">
      <c r="A259" s="84"/>
      <c r="B259" s="1"/>
      <c r="C259" s="84"/>
      <c r="D259" s="3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5" ht="15.75" customHeight="1" x14ac:dyDescent="0.25">
      <c r="A260" s="84"/>
      <c r="B260" s="1"/>
      <c r="C260" s="84"/>
      <c r="D260" s="3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5" ht="15.75" customHeight="1" x14ac:dyDescent="0.25">
      <c r="A261" s="84"/>
      <c r="B261" s="1"/>
      <c r="C261" s="84"/>
      <c r="D261" s="3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</row>
    <row r="262" spans="1:15" ht="15.75" customHeight="1" x14ac:dyDescent="0.25">
      <c r="A262" s="84"/>
      <c r="B262" s="1"/>
      <c r="C262" s="84"/>
      <c r="D262" s="3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1:15" ht="15.75" customHeight="1" x14ac:dyDescent="0.25">
      <c r="A263" s="84"/>
      <c r="B263" s="1"/>
      <c r="C263" s="84"/>
      <c r="D263" s="3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</row>
    <row r="264" spans="1:15" ht="15.75" customHeight="1" x14ac:dyDescent="0.25">
      <c r="A264" s="84"/>
      <c r="B264" s="1"/>
      <c r="C264" s="84"/>
      <c r="D264" s="3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</row>
    <row r="265" spans="1:15" ht="15.75" customHeight="1" x14ac:dyDescent="0.25">
      <c r="A265" s="84"/>
      <c r="B265" s="1"/>
      <c r="C265" s="84"/>
      <c r="D265" s="3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</row>
    <row r="266" spans="1:15" ht="15.75" customHeight="1" x14ac:dyDescent="0.25">
      <c r="A266" s="84"/>
      <c r="B266" s="1"/>
      <c r="C266" s="84"/>
      <c r="D266" s="3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</row>
    <row r="267" spans="1:15" ht="15.75" customHeight="1" x14ac:dyDescent="0.25">
      <c r="A267" s="84"/>
      <c r="B267" s="1"/>
      <c r="C267" s="84"/>
      <c r="D267" s="3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15" ht="15.75" customHeight="1" x14ac:dyDescent="0.25">
      <c r="A268" s="84"/>
      <c r="B268" s="1"/>
      <c r="C268" s="84"/>
      <c r="D268" s="3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15" ht="15.75" customHeight="1" x14ac:dyDescent="0.25">
      <c r="A269" s="84"/>
      <c r="B269" s="1"/>
      <c r="C269" s="84"/>
      <c r="D269" s="3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</row>
    <row r="270" spans="1:15" ht="15.75" customHeight="1" x14ac:dyDescent="0.25">
      <c r="A270" s="84"/>
      <c r="B270" s="1"/>
      <c r="C270" s="84"/>
      <c r="D270" s="3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</row>
    <row r="271" spans="1:15" ht="15.75" customHeight="1" x14ac:dyDescent="0.25">
      <c r="A271" s="84"/>
      <c r="B271" s="1"/>
      <c r="C271" s="84"/>
      <c r="D271" s="3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</row>
    <row r="272" spans="1:15" ht="15.75" customHeight="1" x14ac:dyDescent="0.25">
      <c r="A272" s="84"/>
      <c r="B272" s="1"/>
      <c r="C272" s="84"/>
      <c r="D272" s="3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</row>
    <row r="273" spans="1:15" ht="15.75" customHeight="1" x14ac:dyDescent="0.25">
      <c r="A273" s="84"/>
      <c r="B273" s="1"/>
      <c r="C273" s="84"/>
      <c r="D273" s="3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</row>
    <row r="274" spans="1:15" ht="15.75" customHeight="1" x14ac:dyDescent="0.25">
      <c r="A274" s="84"/>
      <c r="B274" s="1"/>
      <c r="C274" s="84"/>
      <c r="D274" s="3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</row>
    <row r="275" spans="1:15" ht="15.75" customHeight="1" x14ac:dyDescent="0.25">
      <c r="A275" s="84"/>
      <c r="B275" s="1"/>
      <c r="C275" s="84"/>
      <c r="D275" s="3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</row>
    <row r="276" spans="1:15" ht="15.75" customHeight="1" x14ac:dyDescent="0.25">
      <c r="A276" s="84"/>
      <c r="B276" s="1"/>
      <c r="C276" s="84"/>
      <c r="D276" s="3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</row>
    <row r="277" spans="1:15" ht="15.75" customHeight="1" x14ac:dyDescent="0.25">
      <c r="A277" s="84"/>
      <c r="B277" s="1"/>
      <c r="C277" s="84"/>
      <c r="D277" s="3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</row>
    <row r="278" spans="1:15" ht="15.75" customHeight="1" x14ac:dyDescent="0.25">
      <c r="A278" s="84"/>
      <c r="B278" s="1"/>
      <c r="C278" s="84"/>
      <c r="D278" s="3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</row>
    <row r="279" spans="1:15" ht="15.75" customHeight="1" x14ac:dyDescent="0.25">
      <c r="A279" s="84"/>
      <c r="B279" s="1"/>
      <c r="C279" s="84"/>
      <c r="D279" s="3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</row>
    <row r="280" spans="1:15" ht="15.75" customHeight="1" x14ac:dyDescent="0.25">
      <c r="A280" s="84"/>
      <c r="B280" s="1"/>
      <c r="C280" s="84"/>
      <c r="D280" s="3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</row>
    <row r="281" spans="1:15" ht="15.75" customHeight="1" x14ac:dyDescent="0.25">
      <c r="A281" s="84"/>
      <c r="B281" s="1"/>
      <c r="C281" s="84"/>
      <c r="D281" s="3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</row>
    <row r="282" spans="1:15" ht="15.75" customHeight="1" x14ac:dyDescent="0.25">
      <c r="A282" s="84"/>
      <c r="B282" s="1"/>
      <c r="C282" s="84"/>
      <c r="D282" s="3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</row>
    <row r="283" spans="1:15" ht="15.75" customHeight="1" x14ac:dyDescent="0.25">
      <c r="A283" s="84"/>
      <c r="B283" s="1"/>
      <c r="C283" s="84"/>
      <c r="D283" s="3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</row>
    <row r="284" spans="1:15" ht="15.75" customHeight="1" x14ac:dyDescent="0.25">
      <c r="A284" s="84"/>
      <c r="B284" s="1"/>
      <c r="C284" s="84"/>
      <c r="D284" s="3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1:15" ht="15.75" customHeight="1" x14ac:dyDescent="0.25">
      <c r="A285" s="84"/>
      <c r="B285" s="1"/>
      <c r="C285" s="84"/>
      <c r="D285" s="3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</row>
    <row r="286" spans="1:15" ht="15.75" customHeight="1" x14ac:dyDescent="0.25">
      <c r="A286" s="84"/>
      <c r="B286" s="1"/>
      <c r="C286" s="84"/>
      <c r="D286" s="3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</row>
    <row r="287" spans="1:15" ht="15.75" customHeight="1" x14ac:dyDescent="0.25">
      <c r="A287" s="84"/>
      <c r="B287" s="1"/>
      <c r="C287" s="84"/>
      <c r="D287" s="3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</row>
    <row r="288" spans="1:15" ht="15.75" customHeight="1" x14ac:dyDescent="0.25">
      <c r="A288" s="84"/>
      <c r="B288" s="1"/>
      <c r="C288" s="84"/>
      <c r="D288" s="3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15.75" customHeight="1" x14ac:dyDescent="0.25">
      <c r="A289" s="84"/>
      <c r="B289" s="1"/>
      <c r="C289" s="84"/>
      <c r="D289" s="3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</row>
    <row r="290" spans="1:15" ht="15.75" customHeight="1" x14ac:dyDescent="0.25">
      <c r="A290" s="84"/>
      <c r="B290" s="1"/>
      <c r="C290" s="84"/>
      <c r="D290" s="3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</row>
    <row r="291" spans="1:15" ht="15.75" customHeight="1" x14ac:dyDescent="0.25">
      <c r="A291" s="84"/>
      <c r="B291" s="1"/>
      <c r="C291" s="84"/>
      <c r="D291" s="3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</row>
    <row r="292" spans="1:15" ht="15.75" customHeight="1" x14ac:dyDescent="0.25">
      <c r="A292" s="84"/>
      <c r="B292" s="1"/>
      <c r="C292" s="84"/>
      <c r="D292" s="3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</row>
    <row r="293" spans="1:15" ht="15.75" customHeight="1" x14ac:dyDescent="0.25">
      <c r="A293" s="84"/>
      <c r="B293" s="1"/>
      <c r="C293" s="84"/>
      <c r="D293" s="3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</row>
    <row r="294" spans="1:15" ht="15.75" customHeight="1" x14ac:dyDescent="0.25">
      <c r="A294" s="84"/>
      <c r="B294" s="1"/>
      <c r="C294" s="84"/>
      <c r="D294" s="3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</row>
    <row r="295" spans="1:15" ht="15.75" customHeight="1" x14ac:dyDescent="0.25">
      <c r="A295" s="84"/>
      <c r="B295" s="1"/>
      <c r="C295" s="84"/>
      <c r="D295" s="3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</row>
    <row r="296" spans="1:15" ht="15.75" customHeight="1" x14ac:dyDescent="0.25">
      <c r="A296" s="84"/>
      <c r="B296" s="1"/>
      <c r="C296" s="84"/>
      <c r="D296" s="3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</row>
    <row r="297" spans="1:15" ht="15.75" customHeight="1" x14ac:dyDescent="0.25">
      <c r="A297" s="84"/>
      <c r="B297" s="1"/>
      <c r="C297" s="84"/>
      <c r="D297" s="3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</row>
    <row r="298" spans="1:15" ht="15.75" customHeight="1" x14ac:dyDescent="0.25">
      <c r="A298" s="84"/>
      <c r="B298" s="1"/>
      <c r="C298" s="84"/>
      <c r="D298" s="3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</row>
    <row r="299" spans="1:15" ht="15.75" customHeight="1" x14ac:dyDescent="0.25">
      <c r="A299" s="84"/>
      <c r="B299" s="1"/>
      <c r="C299" s="84"/>
      <c r="D299" s="3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</row>
    <row r="300" spans="1:15" ht="15.75" customHeight="1" x14ac:dyDescent="0.25">
      <c r="A300" s="84"/>
      <c r="B300" s="1"/>
      <c r="C300" s="84"/>
      <c r="D300" s="3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</row>
    <row r="301" spans="1:15" ht="15.75" customHeight="1" x14ac:dyDescent="0.25">
      <c r="A301" s="84"/>
      <c r="B301" s="1"/>
      <c r="C301" s="84"/>
      <c r="D301" s="3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</row>
    <row r="302" spans="1:15" ht="15.75" customHeight="1" x14ac:dyDescent="0.25">
      <c r="A302" s="84"/>
      <c r="B302" s="1"/>
      <c r="C302" s="84"/>
      <c r="D302" s="3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</row>
    <row r="303" spans="1:15" ht="15.75" customHeight="1" x14ac:dyDescent="0.25">
      <c r="A303" s="84"/>
      <c r="B303" s="1"/>
      <c r="C303" s="84"/>
      <c r="D303" s="3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</row>
    <row r="304" spans="1:15" ht="15.75" customHeight="1" x14ac:dyDescent="0.25">
      <c r="A304" s="84"/>
      <c r="B304" s="1"/>
      <c r="C304" s="84"/>
      <c r="D304" s="3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</row>
    <row r="305" spans="1:15" ht="15.75" customHeight="1" x14ac:dyDescent="0.25">
      <c r="A305" s="84"/>
      <c r="B305" s="1"/>
      <c r="C305" s="84"/>
      <c r="D305" s="3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</row>
    <row r="306" spans="1:15" ht="15.75" customHeight="1" x14ac:dyDescent="0.25">
      <c r="A306" s="84"/>
      <c r="B306" s="1"/>
      <c r="C306" s="84"/>
      <c r="D306" s="3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</row>
    <row r="307" spans="1:15" ht="15.75" customHeight="1" x14ac:dyDescent="0.25">
      <c r="A307" s="84"/>
      <c r="B307" s="1"/>
      <c r="C307" s="84"/>
      <c r="D307" s="3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</row>
    <row r="308" spans="1:15" ht="15.75" customHeight="1" x14ac:dyDescent="0.25">
      <c r="A308" s="84"/>
      <c r="B308" s="1"/>
      <c r="C308" s="84"/>
      <c r="D308" s="3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</row>
    <row r="309" spans="1:15" ht="15.75" customHeight="1" x14ac:dyDescent="0.25">
      <c r="A309" s="84"/>
      <c r="B309" s="1"/>
      <c r="C309" s="84"/>
      <c r="D309" s="3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</row>
    <row r="310" spans="1:15" ht="15.75" customHeight="1" x14ac:dyDescent="0.25">
      <c r="A310" s="84"/>
      <c r="B310" s="1"/>
      <c r="C310" s="84"/>
      <c r="D310" s="3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</row>
    <row r="311" spans="1:15" ht="15.75" customHeight="1" x14ac:dyDescent="0.25">
      <c r="A311" s="84"/>
      <c r="B311" s="1"/>
      <c r="C311" s="84"/>
      <c r="D311" s="3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</row>
    <row r="312" spans="1:15" ht="15.75" customHeight="1" x14ac:dyDescent="0.25">
      <c r="A312" s="84"/>
      <c r="B312" s="1"/>
      <c r="C312" s="84"/>
      <c r="D312" s="3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</row>
    <row r="313" spans="1:15" ht="15.75" customHeight="1" x14ac:dyDescent="0.25">
      <c r="A313" s="84"/>
      <c r="B313" s="1"/>
      <c r="C313" s="84"/>
      <c r="D313" s="3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</row>
    <row r="314" spans="1:15" ht="15.75" customHeight="1" x14ac:dyDescent="0.25">
      <c r="A314" s="84"/>
      <c r="B314" s="1"/>
      <c r="C314" s="84"/>
      <c r="D314" s="3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</row>
    <row r="315" spans="1:15" ht="15.75" customHeight="1" x14ac:dyDescent="0.25">
      <c r="A315" s="84"/>
      <c r="B315" s="1"/>
      <c r="C315" s="84"/>
      <c r="D315" s="3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</row>
    <row r="316" spans="1:15" ht="15.75" customHeight="1" x14ac:dyDescent="0.25">
      <c r="A316" s="84"/>
      <c r="B316" s="1"/>
      <c r="C316" s="84"/>
      <c r="D316" s="3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</row>
    <row r="317" spans="1:15" ht="15.75" customHeight="1" x14ac:dyDescent="0.25">
      <c r="A317" s="84"/>
      <c r="B317" s="1"/>
      <c r="C317" s="84"/>
      <c r="D317" s="3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</row>
    <row r="318" spans="1:15" ht="15.75" customHeight="1" x14ac:dyDescent="0.25">
      <c r="A318" s="84"/>
      <c r="B318" s="1"/>
      <c r="C318" s="84"/>
      <c r="D318" s="3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</row>
    <row r="319" spans="1:15" ht="15.75" customHeight="1" x14ac:dyDescent="0.25">
      <c r="A319" s="84"/>
      <c r="B319" s="1"/>
      <c r="C319" s="84"/>
      <c r="D319" s="3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</row>
    <row r="320" spans="1:15" ht="15.75" customHeight="1" x14ac:dyDescent="0.25">
      <c r="A320" s="84"/>
      <c r="B320" s="1"/>
      <c r="C320" s="84"/>
      <c r="D320" s="3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</row>
    <row r="321" spans="1:15" ht="15.75" customHeight="1" x14ac:dyDescent="0.25">
      <c r="A321" s="84"/>
      <c r="B321" s="1"/>
      <c r="C321" s="84"/>
      <c r="D321" s="3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</row>
    <row r="322" spans="1:15" ht="15.75" customHeight="1" x14ac:dyDescent="0.25">
      <c r="A322" s="84"/>
      <c r="B322" s="1"/>
      <c r="C322" s="84"/>
      <c r="D322" s="3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</row>
    <row r="323" spans="1:15" ht="15.75" customHeight="1" x14ac:dyDescent="0.25">
      <c r="A323" s="84"/>
      <c r="B323" s="1"/>
      <c r="C323" s="84"/>
      <c r="D323" s="3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</row>
    <row r="324" spans="1:15" ht="15.75" customHeight="1" x14ac:dyDescent="0.25">
      <c r="A324" s="84"/>
      <c r="B324" s="1"/>
      <c r="C324" s="84"/>
      <c r="D324" s="3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</row>
    <row r="325" spans="1:15" ht="15.75" customHeight="1" x14ac:dyDescent="0.25">
      <c r="A325" s="84"/>
      <c r="B325" s="1"/>
      <c r="C325" s="84"/>
      <c r="D325" s="3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</row>
    <row r="326" spans="1:15" ht="15.75" customHeight="1" x14ac:dyDescent="0.25">
      <c r="A326" s="84"/>
      <c r="B326" s="1"/>
      <c r="C326" s="84"/>
      <c r="D326" s="3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</row>
    <row r="327" spans="1:15" ht="15.75" customHeight="1" x14ac:dyDescent="0.25">
      <c r="A327" s="84"/>
      <c r="B327" s="1"/>
      <c r="C327" s="84"/>
      <c r="D327" s="3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</row>
    <row r="328" spans="1:15" ht="15.75" customHeight="1" x14ac:dyDescent="0.25">
      <c r="A328" s="84"/>
      <c r="B328" s="1"/>
      <c r="C328" s="84"/>
      <c r="D328" s="3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</row>
    <row r="329" spans="1:15" ht="15.75" customHeight="1" x14ac:dyDescent="0.25">
      <c r="A329" s="84"/>
      <c r="B329" s="1"/>
      <c r="C329" s="84"/>
      <c r="D329" s="3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</row>
    <row r="330" spans="1:15" ht="15.75" customHeight="1" x14ac:dyDescent="0.25">
      <c r="A330" s="84"/>
      <c r="B330" s="1"/>
      <c r="C330" s="84"/>
      <c r="D330" s="3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</row>
    <row r="331" spans="1:15" ht="15.75" customHeight="1" x14ac:dyDescent="0.25">
      <c r="A331" s="84"/>
      <c r="B331" s="1"/>
      <c r="C331" s="84"/>
      <c r="D331" s="3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</row>
    <row r="332" spans="1:15" ht="15.75" customHeight="1" x14ac:dyDescent="0.25">
      <c r="A332" s="84"/>
      <c r="B332" s="1"/>
      <c r="C332" s="84"/>
      <c r="D332" s="3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</row>
    <row r="333" spans="1:15" ht="15.75" customHeight="1" x14ac:dyDescent="0.25">
      <c r="A333" s="84"/>
      <c r="B333" s="1"/>
      <c r="C333" s="84"/>
      <c r="D333" s="3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</row>
    <row r="334" spans="1:15" ht="15.75" customHeight="1" x14ac:dyDescent="0.25">
      <c r="A334" s="84"/>
      <c r="B334" s="1"/>
      <c r="C334" s="84"/>
      <c r="D334" s="3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</row>
    <row r="335" spans="1:15" ht="15.75" customHeight="1" x14ac:dyDescent="0.25">
      <c r="A335" s="84"/>
      <c r="B335" s="1"/>
      <c r="C335" s="84"/>
      <c r="D335" s="3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</row>
    <row r="336" spans="1:15" ht="15.75" customHeight="1" x14ac:dyDescent="0.25">
      <c r="A336" s="84"/>
      <c r="B336" s="1"/>
      <c r="C336" s="84"/>
      <c r="D336" s="3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</row>
    <row r="337" spans="1:15" ht="15.75" customHeight="1" x14ac:dyDescent="0.25">
      <c r="A337" s="84"/>
      <c r="B337" s="1"/>
      <c r="C337" s="84"/>
      <c r="D337" s="3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</row>
    <row r="338" spans="1:15" ht="15.75" customHeight="1" x14ac:dyDescent="0.25">
      <c r="A338" s="84"/>
      <c r="B338" s="1"/>
      <c r="C338" s="84"/>
      <c r="D338" s="3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</row>
    <row r="339" spans="1:15" ht="15.75" customHeight="1" x14ac:dyDescent="0.25">
      <c r="A339" s="84"/>
      <c r="B339" s="1"/>
      <c r="C339" s="84"/>
      <c r="D339" s="3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</row>
    <row r="340" spans="1:15" ht="15.75" customHeight="1" x14ac:dyDescent="0.25">
      <c r="A340" s="84"/>
      <c r="B340" s="1"/>
      <c r="C340" s="84"/>
      <c r="D340" s="3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</row>
    <row r="341" spans="1:15" ht="15.75" customHeight="1" x14ac:dyDescent="0.25">
      <c r="A341" s="84"/>
      <c r="B341" s="1"/>
      <c r="C341" s="84"/>
      <c r="D341" s="3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</row>
    <row r="342" spans="1:15" ht="15.75" customHeight="1" x14ac:dyDescent="0.25">
      <c r="A342" s="84"/>
      <c r="B342" s="1"/>
      <c r="C342" s="84"/>
      <c r="D342" s="3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</row>
    <row r="343" spans="1:15" ht="15.75" customHeight="1" x14ac:dyDescent="0.25">
      <c r="A343" s="84"/>
      <c r="B343" s="1"/>
      <c r="C343" s="84"/>
      <c r="D343" s="3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</row>
    <row r="344" spans="1:15" ht="15.75" customHeight="1" x14ac:dyDescent="0.25">
      <c r="A344" s="84"/>
      <c r="B344" s="1"/>
      <c r="C344" s="84"/>
      <c r="D344" s="3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</row>
    <row r="345" spans="1:15" ht="15.75" customHeight="1" x14ac:dyDescent="0.25">
      <c r="A345" s="84"/>
      <c r="B345" s="1"/>
      <c r="C345" s="84"/>
      <c r="D345" s="3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</row>
    <row r="346" spans="1:15" ht="15.75" customHeight="1" x14ac:dyDescent="0.25">
      <c r="A346" s="84"/>
      <c r="B346" s="1"/>
      <c r="C346" s="84"/>
      <c r="D346" s="3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</row>
    <row r="347" spans="1:15" ht="15.75" customHeight="1" x14ac:dyDescent="0.25">
      <c r="A347" s="84"/>
      <c r="B347" s="1"/>
      <c r="C347" s="84"/>
      <c r="D347" s="3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</row>
    <row r="348" spans="1:15" ht="15.75" customHeight="1" x14ac:dyDescent="0.25">
      <c r="A348" s="84"/>
      <c r="B348" s="1"/>
      <c r="C348" s="84"/>
      <c r="D348" s="3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</row>
    <row r="349" spans="1:15" ht="15.75" customHeight="1" x14ac:dyDescent="0.25">
      <c r="A349" s="84"/>
      <c r="B349" s="1"/>
      <c r="C349" s="84"/>
      <c r="D349" s="3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</row>
    <row r="350" spans="1:15" ht="15.75" customHeight="1" x14ac:dyDescent="0.25">
      <c r="A350" s="84"/>
      <c r="B350" s="1"/>
      <c r="C350" s="84"/>
      <c r="D350" s="3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</row>
    <row r="351" spans="1:15" ht="15.75" customHeight="1" x14ac:dyDescent="0.25">
      <c r="A351" s="84"/>
      <c r="B351" s="1"/>
      <c r="C351" s="84"/>
      <c r="D351" s="3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</row>
    <row r="352" spans="1:15" ht="15.75" customHeight="1" x14ac:dyDescent="0.25">
      <c r="A352" s="84"/>
      <c r="B352" s="1"/>
      <c r="C352" s="84"/>
      <c r="D352" s="3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</row>
    <row r="353" spans="1:15" ht="15.75" customHeight="1" x14ac:dyDescent="0.25">
      <c r="A353" s="84"/>
      <c r="B353" s="1"/>
      <c r="C353" s="84"/>
      <c r="D353" s="3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</row>
    <row r="354" spans="1:15" ht="15.75" customHeight="1" x14ac:dyDescent="0.25">
      <c r="A354" s="84"/>
      <c r="B354" s="1"/>
      <c r="C354" s="84"/>
      <c r="D354" s="3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</row>
    <row r="355" spans="1:15" ht="15.75" customHeight="1" x14ac:dyDescent="0.25">
      <c r="A355" s="84"/>
      <c r="B355" s="1"/>
      <c r="C355" s="84"/>
      <c r="D355" s="3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</row>
    <row r="356" spans="1:15" ht="15.75" customHeight="1" x14ac:dyDescent="0.25">
      <c r="A356" s="84"/>
      <c r="B356" s="1"/>
      <c r="C356" s="84"/>
      <c r="D356" s="3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</row>
    <row r="357" spans="1:15" ht="15.75" customHeight="1" x14ac:dyDescent="0.25">
      <c r="A357" s="84"/>
      <c r="B357" s="1"/>
      <c r="C357" s="84"/>
      <c r="D357" s="3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</row>
    <row r="358" spans="1:15" ht="15.75" customHeight="1" x14ac:dyDescent="0.25">
      <c r="A358" s="84"/>
      <c r="B358" s="1"/>
      <c r="C358" s="84"/>
      <c r="D358" s="3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</row>
    <row r="359" spans="1:15" ht="15.75" customHeight="1" x14ac:dyDescent="0.25">
      <c r="A359" s="84"/>
      <c r="B359" s="1"/>
      <c r="C359" s="84"/>
      <c r="D359" s="3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</row>
    <row r="360" spans="1:15" ht="15.75" customHeight="1" x14ac:dyDescent="0.25">
      <c r="A360" s="84"/>
      <c r="B360" s="1"/>
      <c r="C360" s="84"/>
      <c r="D360" s="3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</row>
    <row r="361" spans="1:15" ht="15.75" customHeight="1" x14ac:dyDescent="0.25">
      <c r="A361" s="84"/>
      <c r="B361" s="1"/>
      <c r="C361" s="84"/>
      <c r="D361" s="3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</row>
    <row r="362" spans="1:15" ht="15.75" customHeight="1" x14ac:dyDescent="0.25">
      <c r="A362" s="84"/>
      <c r="B362" s="1"/>
      <c r="C362" s="84"/>
      <c r="D362" s="3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</row>
    <row r="363" spans="1:15" ht="15.75" customHeight="1" x14ac:dyDescent="0.25">
      <c r="A363" s="84"/>
      <c r="B363" s="1"/>
      <c r="C363" s="84"/>
      <c r="D363" s="3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</row>
    <row r="364" spans="1:15" ht="15.75" customHeight="1" x14ac:dyDescent="0.25">
      <c r="A364" s="84"/>
      <c r="B364" s="1"/>
      <c r="C364" s="84"/>
      <c r="D364" s="3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</row>
    <row r="365" spans="1:15" ht="15.75" customHeight="1" x14ac:dyDescent="0.25">
      <c r="A365" s="84"/>
      <c r="B365" s="1"/>
      <c r="C365" s="84"/>
      <c r="D365" s="3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</row>
    <row r="366" spans="1:15" ht="15.75" customHeight="1" x14ac:dyDescent="0.25">
      <c r="A366" s="84"/>
      <c r="B366" s="1"/>
      <c r="C366" s="84"/>
      <c r="D366" s="3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</row>
    <row r="367" spans="1:15" ht="15.75" customHeight="1" x14ac:dyDescent="0.25">
      <c r="A367" s="84"/>
      <c r="B367" s="1"/>
      <c r="C367" s="84"/>
      <c r="D367" s="3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</row>
    <row r="368" spans="1:15" ht="15.75" customHeight="1" x14ac:dyDescent="0.25">
      <c r="A368" s="84"/>
      <c r="B368" s="1"/>
      <c r="C368" s="84"/>
      <c r="D368" s="3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</row>
    <row r="369" spans="1:15" ht="15.75" customHeight="1" x14ac:dyDescent="0.25">
      <c r="A369" s="84"/>
      <c r="B369" s="1"/>
      <c r="C369" s="84"/>
      <c r="D369" s="3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</row>
    <row r="370" spans="1:15" ht="15.75" customHeight="1" x14ac:dyDescent="0.25">
      <c r="A370" s="84"/>
      <c r="B370" s="1"/>
      <c r="C370" s="84"/>
      <c r="D370" s="3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</row>
    <row r="371" spans="1:15" ht="15.75" customHeight="1" x14ac:dyDescent="0.25">
      <c r="A371" s="84"/>
      <c r="B371" s="1"/>
      <c r="C371" s="84"/>
      <c r="D371" s="3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</row>
    <row r="372" spans="1:15" ht="15.75" customHeight="1" x14ac:dyDescent="0.25">
      <c r="A372" s="84"/>
      <c r="B372" s="1"/>
      <c r="C372" s="84"/>
      <c r="D372" s="3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</row>
    <row r="373" spans="1:15" ht="15.75" customHeight="1" x14ac:dyDescent="0.25">
      <c r="A373" s="84"/>
      <c r="B373" s="1"/>
      <c r="C373" s="84"/>
      <c r="D373" s="3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</row>
    <row r="374" spans="1:15" ht="15.75" customHeight="1" x14ac:dyDescent="0.25">
      <c r="A374" s="84"/>
      <c r="B374" s="1"/>
      <c r="C374" s="84"/>
      <c r="D374" s="3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</row>
    <row r="375" spans="1:15" ht="15.75" customHeight="1" x14ac:dyDescent="0.25">
      <c r="A375" s="84"/>
      <c r="B375" s="1"/>
      <c r="C375" s="84"/>
      <c r="D375" s="3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</row>
    <row r="376" spans="1:15" ht="15.75" customHeight="1" x14ac:dyDescent="0.25">
      <c r="A376" s="84"/>
      <c r="B376" s="1"/>
      <c r="C376" s="84"/>
      <c r="D376" s="3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</row>
    <row r="377" spans="1:15" ht="15.75" customHeight="1" x14ac:dyDescent="0.25">
      <c r="A377" s="84"/>
      <c r="B377" s="1"/>
      <c r="C377" s="84"/>
      <c r="D377" s="3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</row>
    <row r="378" spans="1:15" ht="15.75" customHeight="1" x14ac:dyDescent="0.25">
      <c r="A378" s="84"/>
      <c r="B378" s="1"/>
      <c r="C378" s="84"/>
      <c r="D378" s="3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</row>
    <row r="379" spans="1:15" ht="15.75" customHeight="1" x14ac:dyDescent="0.25">
      <c r="A379" s="84"/>
      <c r="B379" s="1"/>
      <c r="C379" s="84"/>
      <c r="D379" s="3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</row>
    <row r="380" spans="1:15" ht="15.75" customHeight="1" x14ac:dyDescent="0.25">
      <c r="A380" s="84"/>
      <c r="B380" s="1"/>
      <c r="C380" s="84"/>
      <c r="D380" s="3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</row>
    <row r="381" spans="1:15" ht="15.75" customHeight="1" x14ac:dyDescent="0.25">
      <c r="A381" s="84"/>
      <c r="B381" s="1"/>
      <c r="C381" s="84"/>
      <c r="D381" s="3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</row>
    <row r="382" spans="1:15" ht="15.75" customHeight="1" x14ac:dyDescent="0.25">
      <c r="A382" s="84"/>
      <c r="B382" s="1"/>
      <c r="C382" s="84"/>
      <c r="D382" s="3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</row>
    <row r="383" spans="1:15" ht="15.75" customHeight="1" x14ac:dyDescent="0.25">
      <c r="A383" s="84"/>
      <c r="B383" s="1"/>
      <c r="C383" s="84"/>
      <c r="D383" s="3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</row>
    <row r="384" spans="1:15" ht="15.75" customHeight="1" x14ac:dyDescent="0.25">
      <c r="A384" s="84"/>
      <c r="B384" s="1"/>
      <c r="C384" s="84"/>
      <c r="D384" s="3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</row>
    <row r="385" spans="1:15" ht="15.75" customHeight="1" x14ac:dyDescent="0.25">
      <c r="A385" s="84"/>
      <c r="B385" s="1"/>
      <c r="C385" s="84"/>
      <c r="D385" s="3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</row>
    <row r="386" spans="1:15" ht="15.75" customHeight="1" x14ac:dyDescent="0.25">
      <c r="A386" s="84"/>
      <c r="B386" s="1"/>
      <c r="C386" s="84"/>
      <c r="D386" s="3"/>
      <c r="E386" s="65"/>
      <c r="F386" s="65"/>
      <c r="G386" s="65"/>
      <c r="H386" s="65"/>
      <c r="I386" s="65"/>
      <c r="J386" s="65"/>
      <c r="K386" s="65"/>
      <c r="L386" s="65"/>
      <c r="M386" s="65"/>
      <c r="N386" s="65"/>
      <c r="O386" s="65"/>
    </row>
    <row r="387" spans="1:15" ht="15.75" customHeight="1" x14ac:dyDescent="0.25">
      <c r="A387" s="84"/>
      <c r="B387" s="1"/>
      <c r="C387" s="84"/>
      <c r="D387" s="3"/>
      <c r="E387" s="65"/>
      <c r="F387" s="65"/>
      <c r="G387" s="65"/>
      <c r="H387" s="65"/>
      <c r="I387" s="65"/>
      <c r="J387" s="65"/>
      <c r="K387" s="65"/>
      <c r="L387" s="65"/>
      <c r="M387" s="65"/>
      <c r="N387" s="65"/>
      <c r="O387" s="65"/>
    </row>
    <row r="388" spans="1:15" ht="15.75" customHeight="1" x14ac:dyDescent="0.25">
      <c r="A388" s="84"/>
      <c r="B388" s="1"/>
      <c r="C388" s="84"/>
      <c r="D388" s="3"/>
      <c r="E388" s="65"/>
      <c r="F388" s="65"/>
      <c r="G388" s="65"/>
      <c r="H388" s="65"/>
      <c r="I388" s="65"/>
      <c r="J388" s="65"/>
      <c r="K388" s="65"/>
      <c r="L388" s="65"/>
      <c r="M388" s="65"/>
      <c r="N388" s="65"/>
      <c r="O388" s="65"/>
    </row>
    <row r="389" spans="1:15" ht="15.75" customHeight="1" x14ac:dyDescent="0.25">
      <c r="A389" s="84"/>
      <c r="B389" s="1"/>
      <c r="C389" s="84"/>
      <c r="D389" s="3"/>
      <c r="E389" s="65"/>
      <c r="F389" s="65"/>
      <c r="G389" s="65"/>
      <c r="H389" s="65"/>
      <c r="I389" s="65"/>
      <c r="J389" s="65"/>
      <c r="K389" s="65"/>
      <c r="L389" s="65"/>
      <c r="M389" s="65"/>
      <c r="N389" s="65"/>
      <c r="O389" s="65"/>
    </row>
    <row r="390" spans="1:15" ht="15.75" customHeight="1" x14ac:dyDescent="0.25">
      <c r="A390" s="84"/>
      <c r="B390" s="1"/>
      <c r="C390" s="84"/>
      <c r="D390" s="3"/>
      <c r="E390" s="65"/>
      <c r="F390" s="65"/>
      <c r="G390" s="65"/>
      <c r="H390" s="65"/>
      <c r="I390" s="65"/>
      <c r="J390" s="65"/>
      <c r="K390" s="65"/>
      <c r="L390" s="65"/>
      <c r="M390" s="65"/>
      <c r="N390" s="65"/>
      <c r="O390" s="65"/>
    </row>
    <row r="391" spans="1:15" ht="15.75" customHeight="1" x14ac:dyDescent="0.25">
      <c r="A391" s="84"/>
      <c r="B391" s="1"/>
      <c r="C391" s="84"/>
      <c r="D391" s="3"/>
      <c r="E391" s="65"/>
      <c r="F391" s="65"/>
      <c r="G391" s="65"/>
      <c r="H391" s="65"/>
      <c r="I391" s="65"/>
      <c r="J391" s="65"/>
      <c r="K391" s="65"/>
      <c r="L391" s="65"/>
      <c r="M391" s="65"/>
      <c r="N391" s="65"/>
      <c r="O391" s="65"/>
    </row>
    <row r="392" spans="1:15" ht="15.75" customHeight="1" x14ac:dyDescent="0.25">
      <c r="A392" s="84"/>
      <c r="B392" s="1"/>
      <c r="C392" s="84"/>
      <c r="D392" s="3"/>
      <c r="E392" s="65"/>
      <c r="F392" s="65"/>
      <c r="G392" s="65"/>
      <c r="H392" s="65"/>
      <c r="I392" s="65"/>
      <c r="J392" s="65"/>
      <c r="K392" s="65"/>
      <c r="L392" s="65"/>
      <c r="M392" s="65"/>
      <c r="N392" s="65"/>
      <c r="O392" s="65"/>
    </row>
    <row r="393" spans="1:15" ht="15.75" customHeight="1" x14ac:dyDescent="0.25">
      <c r="A393" s="84"/>
      <c r="B393" s="1"/>
      <c r="C393" s="84"/>
      <c r="D393" s="3"/>
      <c r="E393" s="65"/>
      <c r="F393" s="65"/>
      <c r="G393" s="65"/>
      <c r="H393" s="65"/>
      <c r="I393" s="65"/>
      <c r="J393" s="65"/>
      <c r="K393" s="65"/>
      <c r="L393" s="65"/>
      <c r="M393" s="65"/>
      <c r="N393" s="65"/>
      <c r="O393" s="65"/>
    </row>
    <row r="394" spans="1:15" ht="15.75" customHeight="1" x14ac:dyDescent="0.25">
      <c r="A394" s="84"/>
      <c r="B394" s="1"/>
      <c r="C394" s="84"/>
      <c r="D394" s="3"/>
      <c r="E394" s="65"/>
      <c r="F394" s="65"/>
      <c r="G394" s="65"/>
      <c r="H394" s="65"/>
      <c r="I394" s="65"/>
      <c r="J394" s="65"/>
      <c r="K394" s="65"/>
      <c r="L394" s="65"/>
      <c r="M394" s="65"/>
      <c r="N394" s="65"/>
      <c r="O394" s="65"/>
    </row>
    <row r="395" spans="1:15" ht="15.75" customHeight="1" x14ac:dyDescent="0.25">
      <c r="A395" s="84"/>
      <c r="B395" s="1"/>
      <c r="C395" s="84"/>
      <c r="D395" s="3"/>
      <c r="E395" s="65"/>
      <c r="F395" s="65"/>
      <c r="G395" s="65"/>
      <c r="H395" s="65"/>
      <c r="I395" s="65"/>
      <c r="J395" s="65"/>
      <c r="K395" s="65"/>
      <c r="L395" s="65"/>
      <c r="M395" s="65"/>
      <c r="N395" s="65"/>
      <c r="O395" s="65"/>
    </row>
    <row r="396" spans="1:15" ht="15.75" customHeight="1" x14ac:dyDescent="0.25">
      <c r="A396" s="84"/>
      <c r="B396" s="1"/>
      <c r="C396" s="84"/>
      <c r="D396" s="3"/>
      <c r="E396" s="65"/>
      <c r="F396" s="65"/>
      <c r="G396" s="65"/>
      <c r="H396" s="65"/>
      <c r="I396" s="65"/>
      <c r="J396" s="65"/>
      <c r="K396" s="65"/>
      <c r="L396" s="65"/>
      <c r="M396" s="65"/>
      <c r="N396" s="65"/>
      <c r="O396" s="65"/>
    </row>
    <row r="397" spans="1:15" ht="15.75" customHeight="1" x14ac:dyDescent="0.25">
      <c r="A397" s="84"/>
      <c r="B397" s="1"/>
      <c r="C397" s="84"/>
      <c r="D397" s="3"/>
      <c r="E397" s="65"/>
      <c r="F397" s="65"/>
      <c r="G397" s="65"/>
      <c r="H397" s="65"/>
      <c r="I397" s="65"/>
      <c r="J397" s="65"/>
      <c r="K397" s="65"/>
      <c r="L397" s="65"/>
      <c r="M397" s="65"/>
      <c r="N397" s="65"/>
      <c r="O397" s="65"/>
    </row>
    <row r="398" spans="1:15" ht="15.75" customHeight="1" x14ac:dyDescent="0.25">
      <c r="A398" s="84"/>
      <c r="B398" s="1"/>
      <c r="C398" s="84"/>
      <c r="D398" s="3"/>
      <c r="E398" s="65"/>
      <c r="F398" s="65"/>
      <c r="G398" s="65"/>
      <c r="H398" s="65"/>
      <c r="I398" s="65"/>
      <c r="J398" s="65"/>
      <c r="K398" s="65"/>
      <c r="L398" s="65"/>
      <c r="M398" s="65"/>
      <c r="N398" s="65"/>
      <c r="O398" s="65"/>
    </row>
    <row r="399" spans="1:15" ht="15.75" customHeight="1" x14ac:dyDescent="0.25">
      <c r="A399" s="84"/>
      <c r="B399" s="1"/>
      <c r="C399" s="84"/>
      <c r="D399" s="3"/>
      <c r="E399" s="65"/>
      <c r="F399" s="65"/>
      <c r="G399" s="65"/>
      <c r="H399" s="65"/>
      <c r="I399" s="65"/>
      <c r="J399" s="65"/>
      <c r="K399" s="65"/>
      <c r="L399" s="65"/>
      <c r="M399" s="65"/>
      <c r="N399" s="65"/>
      <c r="O399" s="65"/>
    </row>
    <row r="400" spans="1:15" ht="15.75" customHeight="1" x14ac:dyDescent="0.25">
      <c r="A400" s="84"/>
      <c r="B400" s="1"/>
      <c r="C400" s="84"/>
      <c r="D400" s="3"/>
      <c r="E400" s="65"/>
      <c r="F400" s="65"/>
      <c r="G400" s="65"/>
      <c r="H400" s="65"/>
      <c r="I400" s="65"/>
      <c r="J400" s="65"/>
      <c r="K400" s="65"/>
      <c r="L400" s="65"/>
      <c r="M400" s="65"/>
      <c r="N400" s="65"/>
      <c r="O400" s="65"/>
    </row>
    <row r="401" spans="1:15" ht="15.75" customHeight="1" x14ac:dyDescent="0.25">
      <c r="A401" s="84"/>
      <c r="B401" s="1"/>
      <c r="C401" s="84"/>
      <c r="D401" s="3"/>
      <c r="E401" s="65"/>
      <c r="F401" s="65"/>
      <c r="G401" s="65"/>
      <c r="H401" s="65"/>
      <c r="I401" s="65"/>
      <c r="J401" s="65"/>
      <c r="K401" s="65"/>
      <c r="L401" s="65"/>
      <c r="M401" s="65"/>
      <c r="N401" s="65"/>
      <c r="O401" s="65"/>
    </row>
    <row r="402" spans="1:15" ht="15.75" customHeight="1" x14ac:dyDescent="0.25">
      <c r="A402" s="84"/>
      <c r="B402" s="1"/>
      <c r="C402" s="84"/>
      <c r="D402" s="3"/>
      <c r="E402" s="65"/>
      <c r="F402" s="65"/>
      <c r="G402" s="65"/>
      <c r="H402" s="65"/>
      <c r="I402" s="65"/>
      <c r="J402" s="65"/>
      <c r="K402" s="65"/>
      <c r="L402" s="65"/>
      <c r="M402" s="65"/>
      <c r="N402" s="65"/>
      <c r="O402" s="65"/>
    </row>
    <row r="403" spans="1:15" ht="15.75" customHeight="1" x14ac:dyDescent="0.25">
      <c r="A403" s="84"/>
      <c r="B403" s="1"/>
      <c r="C403" s="84"/>
      <c r="D403" s="3"/>
      <c r="E403" s="65"/>
      <c r="F403" s="65"/>
      <c r="G403" s="65"/>
      <c r="H403" s="65"/>
      <c r="I403" s="65"/>
      <c r="J403" s="65"/>
      <c r="K403" s="65"/>
      <c r="L403" s="65"/>
      <c r="M403" s="65"/>
      <c r="N403" s="65"/>
      <c r="O403" s="65"/>
    </row>
    <row r="404" spans="1:15" ht="15.75" customHeight="1" x14ac:dyDescent="0.25">
      <c r="A404" s="84"/>
      <c r="B404" s="1"/>
      <c r="C404" s="84"/>
      <c r="D404" s="3"/>
      <c r="E404" s="65"/>
      <c r="F404" s="65"/>
      <c r="G404" s="65"/>
      <c r="H404" s="65"/>
      <c r="I404" s="65"/>
      <c r="J404" s="65"/>
      <c r="K404" s="65"/>
      <c r="L404" s="65"/>
      <c r="M404" s="65"/>
      <c r="N404" s="65"/>
      <c r="O404" s="65"/>
    </row>
    <row r="405" spans="1:15" ht="15.75" customHeight="1" x14ac:dyDescent="0.25">
      <c r="A405" s="84"/>
      <c r="B405" s="1"/>
      <c r="C405" s="84"/>
      <c r="D405" s="3"/>
      <c r="E405" s="65"/>
      <c r="F405" s="65"/>
      <c r="G405" s="65"/>
      <c r="H405" s="65"/>
      <c r="I405" s="65"/>
      <c r="J405" s="65"/>
      <c r="K405" s="65"/>
      <c r="L405" s="65"/>
      <c r="M405" s="65"/>
      <c r="N405" s="65"/>
      <c r="O405" s="65"/>
    </row>
    <row r="406" spans="1:15" ht="15.75" customHeight="1" x14ac:dyDescent="0.25">
      <c r="A406" s="84"/>
      <c r="B406" s="1"/>
      <c r="C406" s="84"/>
      <c r="D406" s="3"/>
      <c r="E406" s="65"/>
      <c r="F406" s="65"/>
      <c r="G406" s="65"/>
      <c r="H406" s="65"/>
      <c r="I406" s="65"/>
      <c r="J406" s="65"/>
      <c r="K406" s="65"/>
      <c r="L406" s="65"/>
      <c r="M406" s="65"/>
      <c r="N406" s="65"/>
      <c r="O406" s="65"/>
    </row>
    <row r="407" spans="1:15" ht="15.75" customHeight="1" x14ac:dyDescent="0.25">
      <c r="A407" s="84"/>
      <c r="B407" s="1"/>
      <c r="C407" s="84"/>
      <c r="D407" s="3"/>
      <c r="E407" s="65"/>
      <c r="F407" s="65"/>
      <c r="G407" s="65"/>
      <c r="H407" s="65"/>
      <c r="I407" s="65"/>
      <c r="J407" s="65"/>
      <c r="K407" s="65"/>
      <c r="L407" s="65"/>
      <c r="M407" s="65"/>
      <c r="N407" s="65"/>
      <c r="O407" s="65"/>
    </row>
    <row r="408" spans="1:15" ht="15.75" customHeight="1" x14ac:dyDescent="0.25">
      <c r="A408" s="84"/>
      <c r="B408" s="1"/>
      <c r="C408" s="84"/>
      <c r="D408" s="3"/>
      <c r="E408" s="65"/>
      <c r="F408" s="65"/>
      <c r="G408" s="65"/>
      <c r="H408" s="65"/>
      <c r="I408" s="65"/>
      <c r="J408" s="65"/>
      <c r="K408" s="65"/>
      <c r="L408" s="65"/>
      <c r="M408" s="65"/>
      <c r="N408" s="65"/>
      <c r="O408" s="65"/>
    </row>
    <row r="409" spans="1:15" ht="15.75" customHeight="1" x14ac:dyDescent="0.25">
      <c r="A409" s="84"/>
      <c r="B409" s="1"/>
      <c r="C409" s="84"/>
      <c r="D409" s="3"/>
      <c r="E409" s="65"/>
      <c r="F409" s="65"/>
      <c r="G409" s="65"/>
      <c r="H409" s="65"/>
      <c r="I409" s="65"/>
      <c r="J409" s="65"/>
      <c r="K409" s="65"/>
      <c r="L409" s="65"/>
      <c r="M409" s="65"/>
      <c r="N409" s="65"/>
      <c r="O409" s="65"/>
    </row>
    <row r="410" spans="1:15" ht="15.75" customHeight="1" x14ac:dyDescent="0.25">
      <c r="A410" s="84"/>
      <c r="B410" s="1"/>
      <c r="C410" s="84"/>
      <c r="D410" s="3"/>
      <c r="E410" s="65"/>
      <c r="F410" s="65"/>
      <c r="G410" s="65"/>
      <c r="H410" s="65"/>
      <c r="I410" s="65"/>
      <c r="J410" s="65"/>
      <c r="K410" s="65"/>
      <c r="L410" s="65"/>
      <c r="M410" s="65"/>
      <c r="N410" s="65"/>
      <c r="O410" s="65"/>
    </row>
    <row r="411" spans="1:15" ht="15.75" customHeight="1" x14ac:dyDescent="0.25">
      <c r="A411" s="84"/>
      <c r="B411" s="1"/>
      <c r="C411" s="84"/>
      <c r="D411" s="3"/>
      <c r="E411" s="65"/>
      <c r="F411" s="65"/>
      <c r="G411" s="65"/>
      <c r="H411" s="65"/>
      <c r="I411" s="65"/>
      <c r="J411" s="65"/>
      <c r="K411" s="65"/>
      <c r="L411" s="65"/>
      <c r="M411" s="65"/>
      <c r="N411" s="65"/>
      <c r="O411" s="65"/>
    </row>
    <row r="412" spans="1:15" ht="15.75" customHeight="1" x14ac:dyDescent="0.25">
      <c r="A412" s="84"/>
      <c r="B412" s="1"/>
      <c r="C412" s="84"/>
      <c r="D412" s="3"/>
      <c r="E412" s="65"/>
      <c r="F412" s="65"/>
      <c r="G412" s="65"/>
      <c r="H412" s="65"/>
      <c r="I412" s="65"/>
      <c r="J412" s="65"/>
      <c r="K412" s="65"/>
      <c r="L412" s="65"/>
      <c r="M412" s="65"/>
      <c r="N412" s="65"/>
      <c r="O412" s="65"/>
    </row>
    <row r="413" spans="1:15" ht="15.75" customHeight="1" x14ac:dyDescent="0.25">
      <c r="A413" s="84"/>
      <c r="B413" s="1"/>
      <c r="C413" s="84"/>
      <c r="D413" s="3"/>
      <c r="E413" s="65"/>
      <c r="F413" s="65"/>
      <c r="G413" s="65"/>
      <c r="H413" s="65"/>
      <c r="I413" s="65"/>
      <c r="J413" s="65"/>
      <c r="K413" s="65"/>
      <c r="L413" s="65"/>
      <c r="M413" s="65"/>
      <c r="N413" s="65"/>
      <c r="O413" s="65"/>
    </row>
    <row r="414" spans="1:15" ht="15.75" customHeight="1" x14ac:dyDescent="0.25">
      <c r="A414" s="84"/>
      <c r="B414" s="1"/>
      <c r="C414" s="84"/>
      <c r="D414" s="3"/>
      <c r="E414" s="65"/>
      <c r="F414" s="65"/>
      <c r="G414" s="65"/>
      <c r="H414" s="65"/>
      <c r="I414" s="65"/>
      <c r="J414" s="65"/>
      <c r="K414" s="65"/>
      <c r="L414" s="65"/>
      <c r="M414" s="65"/>
      <c r="N414" s="65"/>
      <c r="O414" s="65"/>
    </row>
    <row r="415" spans="1:15" ht="15.75" customHeight="1" x14ac:dyDescent="0.25">
      <c r="A415" s="84"/>
      <c r="B415" s="1"/>
      <c r="C415" s="84"/>
      <c r="D415" s="3"/>
      <c r="E415" s="65"/>
      <c r="F415" s="65"/>
      <c r="G415" s="65"/>
      <c r="H415" s="65"/>
      <c r="I415" s="65"/>
      <c r="J415" s="65"/>
      <c r="K415" s="65"/>
      <c r="L415" s="65"/>
      <c r="M415" s="65"/>
      <c r="N415" s="65"/>
      <c r="O415" s="65"/>
    </row>
    <row r="416" spans="1:15" ht="15.75" customHeight="1" x14ac:dyDescent="0.25">
      <c r="A416" s="84"/>
      <c r="B416" s="1"/>
      <c r="C416" s="84"/>
      <c r="D416" s="3"/>
      <c r="E416" s="65"/>
      <c r="F416" s="65"/>
      <c r="G416" s="65"/>
      <c r="H416" s="65"/>
      <c r="I416" s="65"/>
      <c r="J416" s="65"/>
      <c r="K416" s="65"/>
      <c r="L416" s="65"/>
      <c r="M416" s="65"/>
      <c r="N416" s="65"/>
      <c r="O416" s="65"/>
    </row>
    <row r="417" spans="1:15" ht="15.75" customHeight="1" x14ac:dyDescent="0.25">
      <c r="A417" s="84"/>
      <c r="B417" s="1"/>
      <c r="C417" s="84"/>
      <c r="D417" s="3"/>
      <c r="E417" s="65"/>
      <c r="F417" s="65"/>
      <c r="G417" s="65"/>
      <c r="H417" s="65"/>
      <c r="I417" s="65"/>
      <c r="J417" s="65"/>
      <c r="K417" s="65"/>
      <c r="L417" s="65"/>
      <c r="M417" s="65"/>
      <c r="N417" s="65"/>
      <c r="O417" s="65"/>
    </row>
    <row r="418" spans="1:15" ht="15.75" customHeight="1" x14ac:dyDescent="0.25">
      <c r="A418" s="84"/>
      <c r="B418" s="1"/>
      <c r="C418" s="84"/>
      <c r="D418" s="3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</row>
    <row r="419" spans="1:15" ht="15.75" customHeight="1" x14ac:dyDescent="0.25">
      <c r="A419" s="84"/>
      <c r="B419" s="1"/>
      <c r="C419" s="84"/>
      <c r="D419" s="3"/>
      <c r="E419" s="65"/>
      <c r="F419" s="65"/>
      <c r="G419" s="65"/>
      <c r="H419" s="65"/>
      <c r="I419" s="65"/>
      <c r="J419" s="65"/>
      <c r="K419" s="65"/>
      <c r="L419" s="65"/>
      <c r="M419" s="65"/>
      <c r="N419" s="65"/>
      <c r="O419" s="65"/>
    </row>
    <row r="420" spans="1:15" ht="15.75" customHeight="1" x14ac:dyDescent="0.25">
      <c r="A420" s="84"/>
      <c r="B420" s="1"/>
      <c r="C420" s="84"/>
      <c r="D420" s="3"/>
      <c r="E420" s="65"/>
      <c r="F420" s="65"/>
      <c r="G420" s="65"/>
      <c r="H420" s="65"/>
      <c r="I420" s="65"/>
      <c r="J420" s="65"/>
      <c r="K420" s="65"/>
      <c r="L420" s="65"/>
      <c r="M420" s="65"/>
      <c r="N420" s="65"/>
      <c r="O420" s="65"/>
    </row>
    <row r="421" spans="1:15" ht="15.75" customHeight="1" x14ac:dyDescent="0.25">
      <c r="A421" s="84"/>
      <c r="B421" s="1"/>
      <c r="C421" s="84"/>
      <c r="D421" s="3"/>
      <c r="E421" s="65"/>
      <c r="F421" s="65"/>
      <c r="G421" s="65"/>
      <c r="H421" s="65"/>
      <c r="I421" s="65"/>
      <c r="J421" s="65"/>
      <c r="K421" s="65"/>
      <c r="L421" s="65"/>
      <c r="M421" s="65"/>
      <c r="N421" s="65"/>
      <c r="O421" s="65"/>
    </row>
    <row r="422" spans="1:15" ht="15.75" customHeight="1" x14ac:dyDescent="0.25">
      <c r="A422" s="84"/>
      <c r="B422" s="1"/>
      <c r="C422" s="84"/>
      <c r="D422" s="3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</row>
    <row r="423" spans="1:15" ht="15.75" customHeight="1" x14ac:dyDescent="0.25">
      <c r="A423" s="84"/>
      <c r="B423" s="1"/>
      <c r="C423" s="84"/>
      <c r="D423" s="3"/>
      <c r="E423" s="65"/>
      <c r="F423" s="65"/>
      <c r="G423" s="65"/>
      <c r="H423" s="65"/>
      <c r="I423" s="65"/>
      <c r="J423" s="65"/>
      <c r="K423" s="65"/>
      <c r="L423" s="65"/>
      <c r="M423" s="65"/>
      <c r="N423" s="65"/>
      <c r="O423" s="65"/>
    </row>
    <row r="424" spans="1:15" ht="15.75" customHeight="1" x14ac:dyDescent="0.25">
      <c r="A424" s="84"/>
      <c r="B424" s="1"/>
      <c r="C424" s="84"/>
      <c r="D424" s="3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</row>
    <row r="425" spans="1:15" ht="15.75" customHeight="1" x14ac:dyDescent="0.25">
      <c r="A425" s="84"/>
      <c r="B425" s="1"/>
      <c r="C425" s="84"/>
      <c r="D425" s="3"/>
      <c r="E425" s="65"/>
      <c r="F425" s="65"/>
      <c r="G425" s="65"/>
      <c r="H425" s="65"/>
      <c r="I425" s="65"/>
      <c r="J425" s="65"/>
      <c r="K425" s="65"/>
      <c r="L425" s="65"/>
      <c r="M425" s="65"/>
      <c r="N425" s="65"/>
      <c r="O425" s="65"/>
    </row>
    <row r="426" spans="1:15" ht="15.75" customHeight="1" x14ac:dyDescent="0.25">
      <c r="A426" s="84"/>
      <c r="B426" s="1"/>
      <c r="C426" s="84"/>
      <c r="D426" s="3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</row>
    <row r="427" spans="1:15" ht="15.75" customHeight="1" x14ac:dyDescent="0.25">
      <c r="A427" s="84"/>
      <c r="B427" s="1"/>
      <c r="C427" s="84"/>
      <c r="D427" s="3"/>
      <c r="E427" s="65"/>
      <c r="F427" s="65"/>
      <c r="G427" s="65"/>
      <c r="H427" s="65"/>
      <c r="I427" s="65"/>
      <c r="J427" s="65"/>
      <c r="K427" s="65"/>
      <c r="L427" s="65"/>
      <c r="M427" s="65"/>
      <c r="N427" s="65"/>
      <c r="O427" s="65"/>
    </row>
    <row r="428" spans="1:15" ht="15.75" customHeight="1" x14ac:dyDescent="0.25">
      <c r="A428" s="84"/>
      <c r="B428" s="1"/>
      <c r="C428" s="84"/>
      <c r="D428" s="3"/>
      <c r="E428" s="65"/>
      <c r="F428" s="65"/>
      <c r="G428" s="65"/>
      <c r="H428" s="65"/>
      <c r="I428" s="65"/>
      <c r="J428" s="65"/>
      <c r="K428" s="65"/>
      <c r="L428" s="65"/>
      <c r="M428" s="65"/>
      <c r="N428" s="65"/>
      <c r="O428" s="65"/>
    </row>
    <row r="429" spans="1:15" ht="15.75" customHeight="1" x14ac:dyDescent="0.25">
      <c r="A429" s="84"/>
      <c r="B429" s="1"/>
      <c r="C429" s="84"/>
      <c r="D429" s="3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</row>
    <row r="430" spans="1:15" ht="15.75" customHeight="1" x14ac:dyDescent="0.25">
      <c r="A430" s="84"/>
      <c r="B430" s="1"/>
      <c r="C430" s="84"/>
      <c r="D430" s="3"/>
      <c r="E430" s="65"/>
      <c r="F430" s="65"/>
      <c r="G430" s="65"/>
      <c r="H430" s="65"/>
      <c r="I430" s="65"/>
      <c r="J430" s="65"/>
      <c r="K430" s="65"/>
      <c r="L430" s="65"/>
      <c r="M430" s="65"/>
      <c r="N430" s="65"/>
      <c r="O430" s="65"/>
    </row>
    <row r="431" spans="1:15" ht="15.75" customHeight="1" x14ac:dyDescent="0.25">
      <c r="A431" s="84"/>
      <c r="B431" s="1"/>
      <c r="C431" s="84"/>
      <c r="D431" s="3"/>
      <c r="E431" s="65"/>
      <c r="F431" s="65"/>
      <c r="G431" s="65"/>
      <c r="H431" s="65"/>
      <c r="I431" s="65"/>
      <c r="J431" s="65"/>
      <c r="K431" s="65"/>
      <c r="L431" s="65"/>
      <c r="M431" s="65"/>
      <c r="N431" s="65"/>
      <c r="O431" s="65"/>
    </row>
    <row r="432" spans="1:15" ht="15.75" customHeight="1" x14ac:dyDescent="0.25">
      <c r="A432" s="84"/>
      <c r="B432" s="1"/>
      <c r="C432" s="84"/>
      <c r="D432" s="3"/>
      <c r="E432" s="65"/>
      <c r="F432" s="65"/>
      <c r="G432" s="65"/>
      <c r="H432" s="65"/>
      <c r="I432" s="65"/>
      <c r="J432" s="65"/>
      <c r="K432" s="65"/>
      <c r="L432" s="65"/>
      <c r="M432" s="65"/>
      <c r="N432" s="65"/>
      <c r="O432" s="65"/>
    </row>
    <row r="433" spans="1:15" ht="15.75" customHeight="1" x14ac:dyDescent="0.25">
      <c r="A433" s="84"/>
      <c r="B433" s="1"/>
      <c r="C433" s="84"/>
      <c r="D433" s="3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</row>
    <row r="434" spans="1:15" ht="15.75" customHeight="1" x14ac:dyDescent="0.25">
      <c r="A434" s="84"/>
      <c r="B434" s="1"/>
      <c r="C434" s="84"/>
      <c r="D434" s="3"/>
      <c r="E434" s="65"/>
      <c r="F434" s="65"/>
      <c r="G434" s="65"/>
      <c r="H434" s="65"/>
      <c r="I434" s="65"/>
      <c r="J434" s="65"/>
      <c r="K434" s="65"/>
      <c r="L434" s="65"/>
      <c r="M434" s="65"/>
      <c r="N434" s="65"/>
      <c r="O434" s="65"/>
    </row>
    <row r="435" spans="1:15" ht="15.75" customHeight="1" x14ac:dyDescent="0.25">
      <c r="A435" s="84"/>
      <c r="B435" s="1"/>
      <c r="C435" s="84"/>
      <c r="D435" s="3"/>
      <c r="E435" s="65"/>
      <c r="F435" s="65"/>
      <c r="G435" s="65"/>
      <c r="H435" s="65"/>
      <c r="I435" s="65"/>
      <c r="J435" s="65"/>
      <c r="K435" s="65"/>
      <c r="L435" s="65"/>
      <c r="M435" s="65"/>
      <c r="N435" s="65"/>
      <c r="O435" s="65"/>
    </row>
    <row r="436" spans="1:15" ht="15.75" customHeight="1" x14ac:dyDescent="0.25">
      <c r="A436" s="84"/>
      <c r="B436" s="1"/>
      <c r="C436" s="84"/>
      <c r="D436" s="3"/>
      <c r="E436" s="65"/>
      <c r="F436" s="65"/>
      <c r="G436" s="65"/>
      <c r="H436" s="65"/>
      <c r="I436" s="65"/>
      <c r="J436" s="65"/>
      <c r="K436" s="65"/>
      <c r="L436" s="65"/>
      <c r="M436" s="65"/>
      <c r="N436" s="65"/>
      <c r="O436" s="65"/>
    </row>
    <row r="437" spans="1:15" ht="15.75" customHeight="1" x14ac:dyDescent="0.25">
      <c r="A437" s="84"/>
      <c r="B437" s="1"/>
      <c r="C437" s="84"/>
      <c r="D437" s="3"/>
      <c r="E437" s="65"/>
      <c r="F437" s="65"/>
      <c r="G437" s="65"/>
      <c r="H437" s="65"/>
      <c r="I437" s="65"/>
      <c r="J437" s="65"/>
      <c r="K437" s="65"/>
      <c r="L437" s="65"/>
      <c r="M437" s="65"/>
      <c r="N437" s="65"/>
      <c r="O437" s="65"/>
    </row>
    <row r="438" spans="1:15" ht="15.75" customHeight="1" x14ac:dyDescent="0.25">
      <c r="A438" s="84"/>
      <c r="B438" s="1"/>
      <c r="C438" s="84"/>
      <c r="D438" s="3"/>
      <c r="E438" s="65"/>
      <c r="F438" s="65"/>
      <c r="G438" s="65"/>
      <c r="H438" s="65"/>
      <c r="I438" s="65"/>
      <c r="J438" s="65"/>
      <c r="K438" s="65"/>
      <c r="L438" s="65"/>
      <c r="M438" s="65"/>
      <c r="N438" s="65"/>
      <c r="O438" s="65"/>
    </row>
    <row r="439" spans="1:15" ht="15.75" customHeight="1" x14ac:dyDescent="0.25">
      <c r="A439" s="84"/>
      <c r="B439" s="1"/>
      <c r="C439" s="84"/>
      <c r="D439" s="3"/>
      <c r="E439" s="65"/>
      <c r="F439" s="65"/>
      <c r="G439" s="65"/>
      <c r="H439" s="65"/>
      <c r="I439" s="65"/>
      <c r="J439" s="65"/>
      <c r="K439" s="65"/>
      <c r="L439" s="65"/>
      <c r="M439" s="65"/>
      <c r="N439" s="65"/>
      <c r="O439" s="65"/>
    </row>
    <row r="440" spans="1:15" ht="15.75" customHeight="1" x14ac:dyDescent="0.25">
      <c r="A440" s="84"/>
      <c r="B440" s="1"/>
      <c r="C440" s="84"/>
      <c r="D440" s="3"/>
      <c r="E440" s="65"/>
      <c r="F440" s="65"/>
      <c r="G440" s="65"/>
      <c r="H440" s="65"/>
      <c r="I440" s="65"/>
      <c r="J440" s="65"/>
      <c r="K440" s="65"/>
      <c r="L440" s="65"/>
      <c r="M440" s="65"/>
      <c r="N440" s="65"/>
      <c r="O440" s="65"/>
    </row>
    <row r="441" spans="1:15" ht="15.75" customHeight="1" x14ac:dyDescent="0.25">
      <c r="A441" s="84"/>
      <c r="B441" s="1"/>
      <c r="C441" s="84"/>
      <c r="D441" s="3"/>
      <c r="E441" s="65"/>
      <c r="F441" s="65"/>
      <c r="G441" s="65"/>
      <c r="H441" s="65"/>
      <c r="I441" s="65"/>
      <c r="J441" s="65"/>
      <c r="K441" s="65"/>
      <c r="L441" s="65"/>
      <c r="M441" s="65"/>
      <c r="N441" s="65"/>
      <c r="O441" s="65"/>
    </row>
    <row r="442" spans="1:15" ht="15.75" customHeight="1" x14ac:dyDescent="0.25">
      <c r="A442" s="84"/>
      <c r="B442" s="1"/>
      <c r="C442" s="84"/>
      <c r="D442" s="3"/>
      <c r="E442" s="65"/>
      <c r="F442" s="65"/>
      <c r="G442" s="65"/>
      <c r="H442" s="65"/>
      <c r="I442" s="65"/>
      <c r="J442" s="65"/>
      <c r="K442" s="65"/>
      <c r="L442" s="65"/>
      <c r="M442" s="65"/>
      <c r="N442" s="65"/>
      <c r="O442" s="65"/>
    </row>
    <row r="443" spans="1:15" ht="15.75" customHeight="1" x14ac:dyDescent="0.25">
      <c r="A443" s="84"/>
      <c r="B443" s="1"/>
      <c r="C443" s="84"/>
      <c r="D443" s="3"/>
      <c r="E443" s="65"/>
      <c r="F443" s="65"/>
      <c r="G443" s="65"/>
      <c r="H443" s="65"/>
      <c r="I443" s="65"/>
      <c r="J443" s="65"/>
      <c r="K443" s="65"/>
      <c r="L443" s="65"/>
      <c r="M443" s="65"/>
      <c r="N443" s="65"/>
      <c r="O443" s="65"/>
    </row>
    <row r="444" spans="1:15" ht="15.75" customHeight="1" x14ac:dyDescent="0.25">
      <c r="A444" s="84"/>
      <c r="B444" s="1"/>
      <c r="C444" s="84"/>
      <c r="D444" s="3"/>
      <c r="E444" s="65"/>
      <c r="F444" s="65"/>
      <c r="G444" s="65"/>
      <c r="H444" s="65"/>
      <c r="I444" s="65"/>
      <c r="J444" s="65"/>
      <c r="K444" s="65"/>
      <c r="L444" s="65"/>
      <c r="M444" s="65"/>
      <c r="N444" s="65"/>
      <c r="O444" s="65"/>
    </row>
    <row r="445" spans="1:15" ht="15.75" customHeight="1" x14ac:dyDescent="0.25">
      <c r="A445" s="84"/>
      <c r="B445" s="1"/>
      <c r="C445" s="84"/>
      <c r="D445" s="3"/>
      <c r="E445" s="65"/>
      <c r="F445" s="65"/>
      <c r="G445" s="65"/>
      <c r="H445" s="65"/>
      <c r="I445" s="65"/>
      <c r="J445" s="65"/>
      <c r="K445" s="65"/>
      <c r="L445" s="65"/>
      <c r="M445" s="65"/>
      <c r="N445" s="65"/>
      <c r="O445" s="65"/>
    </row>
    <row r="446" spans="1:15" ht="15.75" customHeight="1" x14ac:dyDescent="0.25">
      <c r="A446" s="84"/>
      <c r="B446" s="1"/>
      <c r="C446" s="84"/>
      <c r="D446" s="3"/>
      <c r="E446" s="65"/>
      <c r="F446" s="65"/>
      <c r="G446" s="65"/>
      <c r="H446" s="65"/>
      <c r="I446" s="65"/>
      <c r="J446" s="65"/>
      <c r="K446" s="65"/>
      <c r="L446" s="65"/>
      <c r="M446" s="65"/>
      <c r="N446" s="65"/>
      <c r="O446" s="65"/>
    </row>
    <row r="447" spans="1:15" ht="15.75" customHeight="1" x14ac:dyDescent="0.25">
      <c r="A447" s="84"/>
      <c r="B447" s="1"/>
      <c r="C447" s="84"/>
      <c r="D447" s="3"/>
      <c r="E447" s="65"/>
      <c r="F447" s="65"/>
      <c r="G447" s="65"/>
      <c r="H447" s="65"/>
      <c r="I447" s="65"/>
      <c r="J447" s="65"/>
      <c r="K447" s="65"/>
      <c r="L447" s="65"/>
      <c r="M447" s="65"/>
      <c r="N447" s="65"/>
      <c r="O447" s="65"/>
    </row>
    <row r="448" spans="1:15" ht="15.75" customHeight="1" x14ac:dyDescent="0.25">
      <c r="A448" s="84"/>
      <c r="B448" s="1"/>
      <c r="C448" s="84"/>
      <c r="D448" s="3"/>
      <c r="E448" s="65"/>
      <c r="F448" s="65"/>
      <c r="G448" s="65"/>
      <c r="H448" s="65"/>
      <c r="I448" s="65"/>
      <c r="J448" s="65"/>
      <c r="K448" s="65"/>
      <c r="L448" s="65"/>
      <c r="M448" s="65"/>
      <c r="N448" s="65"/>
      <c r="O448" s="65"/>
    </row>
    <row r="449" spans="1:15" ht="15.75" customHeight="1" x14ac:dyDescent="0.25">
      <c r="A449" s="84"/>
      <c r="B449" s="1"/>
      <c r="C449" s="84"/>
      <c r="D449" s="3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</row>
    <row r="450" spans="1:15" ht="15.75" customHeight="1" x14ac:dyDescent="0.25">
      <c r="A450" s="84"/>
      <c r="B450" s="1"/>
      <c r="C450" s="84"/>
      <c r="D450" s="3"/>
      <c r="E450" s="65"/>
      <c r="F450" s="65"/>
      <c r="G450" s="65"/>
      <c r="H450" s="65"/>
      <c r="I450" s="65"/>
      <c r="J450" s="65"/>
      <c r="K450" s="65"/>
      <c r="L450" s="65"/>
      <c r="M450" s="65"/>
      <c r="N450" s="65"/>
      <c r="O450" s="65"/>
    </row>
    <row r="451" spans="1:15" ht="15.75" customHeight="1" x14ac:dyDescent="0.25">
      <c r="A451" s="84"/>
      <c r="B451" s="1"/>
      <c r="C451" s="84"/>
      <c r="D451" s="3"/>
      <c r="E451" s="65"/>
      <c r="F451" s="65"/>
      <c r="G451" s="65"/>
      <c r="H451" s="65"/>
      <c r="I451" s="65"/>
      <c r="J451" s="65"/>
      <c r="K451" s="65"/>
      <c r="L451" s="65"/>
      <c r="M451" s="65"/>
      <c r="N451" s="65"/>
      <c r="O451" s="65"/>
    </row>
    <row r="452" spans="1:15" ht="15.75" customHeight="1" x14ac:dyDescent="0.25">
      <c r="A452" s="84"/>
      <c r="B452" s="1"/>
      <c r="C452" s="84"/>
      <c r="D452" s="3"/>
      <c r="E452" s="65"/>
      <c r="F452" s="65"/>
      <c r="G452" s="65"/>
      <c r="H452" s="65"/>
      <c r="I452" s="65"/>
      <c r="J452" s="65"/>
      <c r="K452" s="65"/>
      <c r="L452" s="65"/>
      <c r="M452" s="65"/>
      <c r="N452" s="65"/>
      <c r="O452" s="65"/>
    </row>
    <row r="453" spans="1:15" ht="15.75" customHeight="1" x14ac:dyDescent="0.25">
      <c r="A453" s="84"/>
      <c r="B453" s="1"/>
      <c r="C453" s="84"/>
      <c r="D453" s="3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</row>
    <row r="454" spans="1:15" ht="15.75" customHeight="1" x14ac:dyDescent="0.25">
      <c r="A454" s="84"/>
      <c r="B454" s="1"/>
      <c r="C454" s="84"/>
      <c r="D454" s="3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</row>
    <row r="455" spans="1:15" ht="15.75" customHeight="1" x14ac:dyDescent="0.25">
      <c r="A455" s="84"/>
      <c r="B455" s="1"/>
      <c r="C455" s="84"/>
      <c r="D455" s="3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</row>
    <row r="456" spans="1:15" ht="15.75" customHeight="1" x14ac:dyDescent="0.25">
      <c r="A456" s="84"/>
      <c r="B456" s="1"/>
      <c r="C456" s="84"/>
      <c r="D456" s="3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</row>
    <row r="457" spans="1:15" ht="15.75" customHeight="1" x14ac:dyDescent="0.25">
      <c r="A457" s="84"/>
      <c r="B457" s="1"/>
      <c r="C457" s="84"/>
      <c r="D457" s="3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</row>
    <row r="458" spans="1:15" ht="15.75" customHeight="1" x14ac:dyDescent="0.25">
      <c r="A458" s="84"/>
      <c r="B458" s="1"/>
      <c r="C458" s="84"/>
      <c r="D458" s="3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</row>
    <row r="459" spans="1:15" ht="15.75" customHeight="1" x14ac:dyDescent="0.25">
      <c r="A459" s="84"/>
      <c r="B459" s="1"/>
      <c r="C459" s="84"/>
      <c r="D459" s="3"/>
      <c r="E459" s="65"/>
      <c r="F459" s="65"/>
      <c r="G459" s="65"/>
      <c r="H459" s="65"/>
      <c r="I459" s="65"/>
      <c r="J459" s="65"/>
      <c r="K459" s="65"/>
      <c r="L459" s="65"/>
      <c r="M459" s="65"/>
      <c r="N459" s="65"/>
      <c r="O459" s="65"/>
    </row>
    <row r="460" spans="1:15" ht="15.75" customHeight="1" x14ac:dyDescent="0.25">
      <c r="A460" s="84"/>
      <c r="B460" s="1"/>
      <c r="C460" s="84"/>
      <c r="D460" s="3"/>
      <c r="E460" s="65"/>
      <c r="F460" s="65"/>
      <c r="G460" s="65"/>
      <c r="H460" s="65"/>
      <c r="I460" s="65"/>
      <c r="J460" s="65"/>
      <c r="K460" s="65"/>
      <c r="L460" s="65"/>
      <c r="M460" s="65"/>
      <c r="N460" s="65"/>
      <c r="O460" s="65"/>
    </row>
    <row r="461" spans="1:15" ht="15.75" customHeight="1" x14ac:dyDescent="0.25">
      <c r="A461" s="84"/>
      <c r="B461" s="1"/>
      <c r="C461" s="84"/>
      <c r="D461" s="3"/>
      <c r="E461" s="65"/>
      <c r="F461" s="65"/>
      <c r="G461" s="65"/>
      <c r="H461" s="65"/>
      <c r="I461" s="65"/>
      <c r="J461" s="65"/>
      <c r="K461" s="65"/>
      <c r="L461" s="65"/>
      <c r="M461" s="65"/>
      <c r="N461" s="65"/>
      <c r="O461" s="65"/>
    </row>
    <row r="462" spans="1:15" ht="15.75" customHeight="1" x14ac:dyDescent="0.25">
      <c r="A462" s="84"/>
      <c r="B462" s="1"/>
      <c r="C462" s="84"/>
      <c r="D462" s="3"/>
      <c r="E462" s="65"/>
      <c r="F462" s="65"/>
      <c r="G462" s="65"/>
      <c r="H462" s="65"/>
      <c r="I462" s="65"/>
      <c r="J462" s="65"/>
      <c r="K462" s="65"/>
      <c r="L462" s="65"/>
      <c r="M462" s="65"/>
      <c r="N462" s="65"/>
      <c r="O462" s="65"/>
    </row>
    <row r="463" spans="1:15" ht="15.75" customHeight="1" x14ac:dyDescent="0.25">
      <c r="A463" s="84"/>
      <c r="B463" s="1"/>
      <c r="C463" s="84"/>
      <c r="D463" s="3"/>
      <c r="E463" s="65"/>
      <c r="F463" s="65"/>
      <c r="G463" s="65"/>
      <c r="H463" s="65"/>
      <c r="I463" s="65"/>
      <c r="J463" s="65"/>
      <c r="K463" s="65"/>
      <c r="L463" s="65"/>
      <c r="M463" s="65"/>
      <c r="N463" s="65"/>
      <c r="O463" s="65"/>
    </row>
    <row r="464" spans="1:15" ht="15.75" customHeight="1" x14ac:dyDescent="0.25">
      <c r="A464" s="84"/>
      <c r="B464" s="1"/>
      <c r="C464" s="84"/>
      <c r="D464" s="3"/>
      <c r="E464" s="65"/>
      <c r="F464" s="65"/>
      <c r="G464" s="65"/>
      <c r="H464" s="65"/>
      <c r="I464" s="65"/>
      <c r="J464" s="65"/>
      <c r="K464" s="65"/>
      <c r="L464" s="65"/>
      <c r="M464" s="65"/>
      <c r="N464" s="65"/>
      <c r="O464" s="65"/>
    </row>
    <row r="465" spans="1:15" ht="15.75" customHeight="1" x14ac:dyDescent="0.25">
      <c r="A465" s="84"/>
      <c r="B465" s="1"/>
      <c r="C465" s="84"/>
      <c r="D465" s="3"/>
      <c r="E465" s="65"/>
      <c r="F465" s="65"/>
      <c r="G465" s="65"/>
      <c r="H465" s="65"/>
      <c r="I465" s="65"/>
      <c r="J465" s="65"/>
      <c r="K465" s="65"/>
      <c r="L465" s="65"/>
      <c r="M465" s="65"/>
      <c r="N465" s="65"/>
      <c r="O465" s="65"/>
    </row>
    <row r="466" spans="1:15" ht="15.75" customHeight="1" x14ac:dyDescent="0.25">
      <c r="A466" s="84"/>
      <c r="B466" s="1"/>
      <c r="C466" s="84"/>
      <c r="D466" s="3"/>
      <c r="E466" s="65"/>
      <c r="F466" s="65"/>
      <c r="G466" s="65"/>
      <c r="H466" s="65"/>
      <c r="I466" s="65"/>
      <c r="J466" s="65"/>
      <c r="K466" s="65"/>
      <c r="L466" s="65"/>
      <c r="M466" s="65"/>
      <c r="N466" s="65"/>
      <c r="O466" s="65"/>
    </row>
    <row r="467" spans="1:15" ht="15.75" customHeight="1" x14ac:dyDescent="0.25">
      <c r="A467" s="84"/>
      <c r="B467" s="1"/>
      <c r="C467" s="84"/>
      <c r="D467" s="3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</row>
    <row r="468" spans="1:15" ht="15.75" customHeight="1" x14ac:dyDescent="0.25">
      <c r="A468" s="84"/>
      <c r="B468" s="1"/>
      <c r="C468" s="84"/>
      <c r="D468" s="3"/>
      <c r="E468" s="65"/>
      <c r="F468" s="65"/>
      <c r="G468" s="65"/>
      <c r="H468" s="65"/>
      <c r="I468" s="65"/>
      <c r="J468" s="65"/>
      <c r="K468" s="65"/>
      <c r="L468" s="65"/>
      <c r="M468" s="65"/>
      <c r="N468" s="65"/>
      <c r="O468" s="65"/>
    </row>
    <row r="469" spans="1:15" ht="15.75" customHeight="1" x14ac:dyDescent="0.25">
      <c r="A469" s="84"/>
      <c r="B469" s="1"/>
      <c r="C469" s="84"/>
      <c r="D469" s="3"/>
      <c r="E469" s="65"/>
      <c r="F469" s="65"/>
      <c r="G469" s="65"/>
      <c r="H469" s="65"/>
      <c r="I469" s="65"/>
      <c r="J469" s="65"/>
      <c r="K469" s="65"/>
      <c r="L469" s="65"/>
      <c r="M469" s="65"/>
      <c r="N469" s="65"/>
      <c r="O469" s="65"/>
    </row>
    <row r="470" spans="1:15" ht="15.75" customHeight="1" x14ac:dyDescent="0.25">
      <c r="A470" s="84"/>
      <c r="B470" s="1"/>
      <c r="C470" s="84"/>
      <c r="D470" s="3"/>
      <c r="E470" s="65"/>
      <c r="F470" s="65"/>
      <c r="G470" s="65"/>
      <c r="H470" s="65"/>
      <c r="I470" s="65"/>
      <c r="J470" s="65"/>
      <c r="K470" s="65"/>
      <c r="L470" s="65"/>
      <c r="M470" s="65"/>
      <c r="N470" s="65"/>
      <c r="O470" s="65"/>
    </row>
    <row r="471" spans="1:15" ht="15.75" customHeight="1" x14ac:dyDescent="0.25">
      <c r="A471" s="84"/>
      <c r="B471" s="1"/>
      <c r="C471" s="84"/>
      <c r="D471" s="3"/>
      <c r="E471" s="65"/>
      <c r="F471" s="65"/>
      <c r="G471" s="65"/>
      <c r="H471" s="65"/>
      <c r="I471" s="65"/>
      <c r="J471" s="65"/>
      <c r="K471" s="65"/>
      <c r="L471" s="65"/>
      <c r="M471" s="65"/>
      <c r="N471" s="65"/>
      <c r="O471" s="65"/>
    </row>
    <row r="472" spans="1:15" ht="15.75" customHeight="1" x14ac:dyDescent="0.25">
      <c r="A472" s="84"/>
      <c r="B472" s="1"/>
      <c r="C472" s="84"/>
      <c r="D472" s="3"/>
      <c r="E472" s="65"/>
      <c r="F472" s="65"/>
      <c r="G472" s="65"/>
      <c r="H472" s="65"/>
      <c r="I472" s="65"/>
      <c r="J472" s="65"/>
      <c r="K472" s="65"/>
      <c r="L472" s="65"/>
      <c r="M472" s="65"/>
      <c r="N472" s="65"/>
      <c r="O472" s="65"/>
    </row>
    <row r="473" spans="1:15" ht="15.75" customHeight="1" x14ac:dyDescent="0.25">
      <c r="A473" s="84"/>
      <c r="B473" s="1"/>
      <c r="C473" s="84"/>
      <c r="D473" s="3"/>
      <c r="E473" s="65"/>
      <c r="F473" s="65"/>
      <c r="G473" s="65"/>
      <c r="H473" s="65"/>
      <c r="I473" s="65"/>
      <c r="J473" s="65"/>
      <c r="K473" s="65"/>
      <c r="L473" s="65"/>
      <c r="M473" s="65"/>
      <c r="N473" s="65"/>
      <c r="O473" s="65"/>
    </row>
    <row r="474" spans="1:15" ht="15.75" customHeight="1" x14ac:dyDescent="0.25">
      <c r="A474" s="84"/>
      <c r="B474" s="1"/>
      <c r="C474" s="84"/>
      <c r="D474" s="3"/>
      <c r="E474" s="65"/>
      <c r="F474" s="65"/>
      <c r="G474" s="65"/>
      <c r="H474" s="65"/>
      <c r="I474" s="65"/>
      <c r="J474" s="65"/>
      <c r="K474" s="65"/>
      <c r="L474" s="65"/>
      <c r="M474" s="65"/>
      <c r="N474" s="65"/>
      <c r="O474" s="65"/>
    </row>
    <row r="475" spans="1:15" ht="15.75" customHeight="1" x14ac:dyDescent="0.25">
      <c r="A475" s="84"/>
      <c r="B475" s="1"/>
      <c r="C475" s="84"/>
      <c r="D475" s="3"/>
      <c r="E475" s="65"/>
      <c r="F475" s="65"/>
      <c r="G475" s="65"/>
      <c r="H475" s="65"/>
      <c r="I475" s="65"/>
      <c r="J475" s="65"/>
      <c r="K475" s="65"/>
      <c r="L475" s="65"/>
      <c r="M475" s="65"/>
      <c r="N475" s="65"/>
      <c r="O475" s="65"/>
    </row>
    <row r="476" spans="1:15" ht="15.75" customHeight="1" x14ac:dyDescent="0.25">
      <c r="A476" s="84"/>
      <c r="B476" s="1"/>
      <c r="C476" s="84"/>
      <c r="D476" s="3"/>
      <c r="E476" s="65"/>
      <c r="F476" s="65"/>
      <c r="G476" s="65"/>
      <c r="H476" s="65"/>
      <c r="I476" s="65"/>
      <c r="J476" s="65"/>
      <c r="K476" s="65"/>
      <c r="L476" s="65"/>
      <c r="M476" s="65"/>
      <c r="N476" s="65"/>
      <c r="O476" s="65"/>
    </row>
    <row r="477" spans="1:15" ht="15.75" customHeight="1" x14ac:dyDescent="0.25">
      <c r="A477" s="84"/>
      <c r="B477" s="1"/>
      <c r="C477" s="84"/>
      <c r="D477" s="3"/>
      <c r="E477" s="65"/>
      <c r="F477" s="65"/>
      <c r="G477" s="65"/>
      <c r="H477" s="65"/>
      <c r="I477" s="65"/>
      <c r="J477" s="65"/>
      <c r="K477" s="65"/>
      <c r="L477" s="65"/>
      <c r="M477" s="65"/>
      <c r="N477" s="65"/>
      <c r="O477" s="65"/>
    </row>
    <row r="478" spans="1:15" ht="15.75" customHeight="1" x14ac:dyDescent="0.25">
      <c r="A478" s="84"/>
      <c r="B478" s="1"/>
      <c r="C478" s="84"/>
      <c r="D478" s="3"/>
      <c r="E478" s="65"/>
      <c r="F478" s="65"/>
      <c r="G478" s="65"/>
      <c r="H478" s="65"/>
      <c r="I478" s="65"/>
      <c r="J478" s="65"/>
      <c r="K478" s="65"/>
      <c r="L478" s="65"/>
      <c r="M478" s="65"/>
      <c r="N478" s="65"/>
      <c r="O478" s="65"/>
    </row>
    <row r="479" spans="1:15" ht="15.75" customHeight="1" x14ac:dyDescent="0.25">
      <c r="A479" s="84"/>
      <c r="B479" s="1"/>
      <c r="C479" s="84"/>
      <c r="D479" s="3"/>
      <c r="E479" s="65"/>
      <c r="F479" s="65"/>
      <c r="G479" s="65"/>
      <c r="H479" s="65"/>
      <c r="I479" s="65"/>
      <c r="J479" s="65"/>
      <c r="K479" s="65"/>
      <c r="L479" s="65"/>
      <c r="M479" s="65"/>
      <c r="N479" s="65"/>
      <c r="O479" s="65"/>
    </row>
    <row r="480" spans="1:15" ht="15.75" customHeight="1" x14ac:dyDescent="0.25">
      <c r="A480" s="84"/>
      <c r="B480" s="1"/>
      <c r="C480" s="84"/>
      <c r="D480" s="3"/>
      <c r="E480" s="65"/>
      <c r="F480" s="65"/>
      <c r="G480" s="65"/>
      <c r="H480" s="65"/>
      <c r="I480" s="65"/>
      <c r="J480" s="65"/>
      <c r="K480" s="65"/>
      <c r="L480" s="65"/>
      <c r="M480" s="65"/>
      <c r="N480" s="65"/>
      <c r="O480" s="65"/>
    </row>
    <row r="481" spans="1:15" ht="15.75" customHeight="1" x14ac:dyDescent="0.25">
      <c r="A481" s="84"/>
      <c r="B481" s="1"/>
      <c r="C481" s="84"/>
      <c r="D481" s="3"/>
      <c r="E481" s="65"/>
      <c r="F481" s="65"/>
      <c r="G481" s="65"/>
      <c r="H481" s="65"/>
      <c r="I481" s="65"/>
      <c r="J481" s="65"/>
      <c r="K481" s="65"/>
      <c r="L481" s="65"/>
      <c r="M481" s="65"/>
      <c r="N481" s="65"/>
      <c r="O481" s="65"/>
    </row>
    <row r="482" spans="1:15" ht="15.75" customHeight="1" x14ac:dyDescent="0.25">
      <c r="A482" s="84"/>
      <c r="B482" s="1"/>
      <c r="C482" s="84"/>
      <c r="D482" s="3"/>
      <c r="E482" s="65"/>
      <c r="F482" s="65"/>
      <c r="G482" s="65"/>
      <c r="H482" s="65"/>
      <c r="I482" s="65"/>
      <c r="J482" s="65"/>
      <c r="K482" s="65"/>
      <c r="L482" s="65"/>
      <c r="M482" s="65"/>
      <c r="N482" s="65"/>
      <c r="O482" s="65"/>
    </row>
    <row r="483" spans="1:15" ht="15.75" customHeight="1" x14ac:dyDescent="0.25">
      <c r="A483" s="84"/>
      <c r="B483" s="1"/>
      <c r="C483" s="84"/>
      <c r="D483" s="3"/>
      <c r="E483" s="65"/>
      <c r="F483" s="65"/>
      <c r="G483" s="65"/>
      <c r="H483" s="65"/>
      <c r="I483" s="65"/>
      <c r="J483" s="65"/>
      <c r="K483" s="65"/>
      <c r="L483" s="65"/>
      <c r="M483" s="65"/>
      <c r="N483" s="65"/>
      <c r="O483" s="65"/>
    </row>
    <row r="484" spans="1:15" ht="15.75" customHeight="1" x14ac:dyDescent="0.25">
      <c r="A484" s="84"/>
      <c r="B484" s="1"/>
      <c r="C484" s="84"/>
      <c r="D484" s="3"/>
      <c r="E484" s="65"/>
      <c r="F484" s="65"/>
      <c r="G484" s="65"/>
      <c r="H484" s="65"/>
      <c r="I484" s="65"/>
      <c r="J484" s="65"/>
      <c r="K484" s="65"/>
      <c r="L484" s="65"/>
      <c r="M484" s="65"/>
      <c r="N484" s="65"/>
      <c r="O484" s="65"/>
    </row>
    <row r="485" spans="1:15" ht="15.75" customHeight="1" x14ac:dyDescent="0.25">
      <c r="A485" s="84"/>
      <c r="B485" s="1"/>
      <c r="C485" s="84"/>
      <c r="D485" s="3"/>
      <c r="E485" s="65"/>
      <c r="F485" s="65"/>
      <c r="G485" s="65"/>
      <c r="H485" s="65"/>
      <c r="I485" s="65"/>
      <c r="J485" s="65"/>
      <c r="K485" s="65"/>
      <c r="L485" s="65"/>
      <c r="M485" s="65"/>
      <c r="N485" s="65"/>
      <c r="O485" s="65"/>
    </row>
    <row r="486" spans="1:15" ht="15.75" customHeight="1" x14ac:dyDescent="0.25">
      <c r="A486" s="84"/>
      <c r="B486" s="1"/>
      <c r="C486" s="84"/>
      <c r="D486" s="3"/>
      <c r="E486" s="65"/>
      <c r="F486" s="65"/>
      <c r="G486" s="65"/>
      <c r="H486" s="65"/>
      <c r="I486" s="65"/>
      <c r="J486" s="65"/>
      <c r="K486" s="65"/>
      <c r="L486" s="65"/>
      <c r="M486" s="65"/>
      <c r="N486" s="65"/>
      <c r="O486" s="65"/>
    </row>
    <row r="487" spans="1:15" ht="15.75" customHeight="1" x14ac:dyDescent="0.25">
      <c r="A487" s="84"/>
      <c r="B487" s="1"/>
      <c r="C487" s="84"/>
      <c r="D487" s="3"/>
      <c r="E487" s="65"/>
      <c r="F487" s="65"/>
      <c r="G487" s="65"/>
      <c r="H487" s="65"/>
      <c r="I487" s="65"/>
      <c r="J487" s="65"/>
      <c r="K487" s="65"/>
      <c r="L487" s="65"/>
      <c r="M487" s="65"/>
      <c r="N487" s="65"/>
      <c r="O487" s="65"/>
    </row>
    <row r="488" spans="1:15" ht="15.75" customHeight="1" x14ac:dyDescent="0.25">
      <c r="A488" s="84"/>
      <c r="B488" s="1"/>
      <c r="C488" s="84"/>
      <c r="D488" s="3"/>
      <c r="E488" s="65"/>
      <c r="F488" s="65"/>
      <c r="G488" s="65"/>
      <c r="H488" s="65"/>
      <c r="I488" s="65"/>
      <c r="J488" s="65"/>
      <c r="K488" s="65"/>
      <c r="L488" s="65"/>
      <c r="M488" s="65"/>
      <c r="N488" s="65"/>
      <c r="O488" s="65"/>
    </row>
    <row r="489" spans="1:15" ht="15.75" customHeight="1" x14ac:dyDescent="0.25">
      <c r="A489" s="84"/>
      <c r="B489" s="1"/>
      <c r="C489" s="84"/>
      <c r="D489" s="3"/>
      <c r="E489" s="65"/>
      <c r="F489" s="65"/>
      <c r="G489" s="65"/>
      <c r="H489" s="65"/>
      <c r="I489" s="65"/>
      <c r="J489" s="65"/>
      <c r="K489" s="65"/>
      <c r="L489" s="65"/>
      <c r="M489" s="65"/>
      <c r="N489" s="65"/>
      <c r="O489" s="65"/>
    </row>
    <row r="490" spans="1:15" ht="15.75" customHeight="1" x14ac:dyDescent="0.25">
      <c r="A490" s="84"/>
      <c r="B490" s="1"/>
      <c r="C490" s="84"/>
      <c r="D490" s="3"/>
      <c r="E490" s="65"/>
      <c r="F490" s="65"/>
      <c r="G490" s="65"/>
      <c r="H490" s="65"/>
      <c r="I490" s="65"/>
      <c r="J490" s="65"/>
      <c r="K490" s="65"/>
      <c r="L490" s="65"/>
      <c r="M490" s="65"/>
      <c r="N490" s="65"/>
      <c r="O490" s="65"/>
    </row>
    <row r="491" spans="1:15" ht="15.75" customHeight="1" x14ac:dyDescent="0.25">
      <c r="A491" s="84"/>
      <c r="B491" s="1"/>
      <c r="C491" s="84"/>
      <c r="D491" s="3"/>
      <c r="E491" s="65"/>
      <c r="F491" s="65"/>
      <c r="G491" s="65"/>
      <c r="H491" s="65"/>
      <c r="I491" s="65"/>
      <c r="J491" s="65"/>
      <c r="K491" s="65"/>
      <c r="L491" s="65"/>
      <c r="M491" s="65"/>
      <c r="N491" s="65"/>
      <c r="O491" s="65"/>
    </row>
    <row r="492" spans="1:15" ht="15.75" customHeight="1" x14ac:dyDescent="0.25">
      <c r="A492" s="84"/>
      <c r="B492" s="1"/>
      <c r="C492" s="84"/>
      <c r="D492" s="3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</row>
    <row r="493" spans="1:15" ht="15.75" customHeight="1" x14ac:dyDescent="0.25">
      <c r="A493" s="84"/>
      <c r="B493" s="1"/>
      <c r="C493" s="84"/>
      <c r="D493" s="3"/>
      <c r="E493" s="65"/>
      <c r="F493" s="65"/>
      <c r="G493" s="65"/>
      <c r="H493" s="65"/>
      <c r="I493" s="65"/>
      <c r="J493" s="65"/>
      <c r="K493" s="65"/>
      <c r="L493" s="65"/>
      <c r="M493" s="65"/>
      <c r="N493" s="65"/>
      <c r="O493" s="65"/>
    </row>
    <row r="494" spans="1:15" ht="15.75" customHeight="1" x14ac:dyDescent="0.25">
      <c r="A494" s="84"/>
      <c r="B494" s="1"/>
      <c r="C494" s="84"/>
      <c r="D494" s="3"/>
      <c r="E494" s="65"/>
      <c r="F494" s="65"/>
      <c r="G494" s="65"/>
      <c r="H494" s="65"/>
      <c r="I494" s="65"/>
      <c r="J494" s="65"/>
      <c r="K494" s="65"/>
      <c r="L494" s="65"/>
      <c r="M494" s="65"/>
      <c r="N494" s="65"/>
      <c r="O494" s="65"/>
    </row>
    <row r="495" spans="1:15" ht="15.75" customHeight="1" x14ac:dyDescent="0.25">
      <c r="A495" s="84"/>
      <c r="B495" s="1"/>
      <c r="C495" s="84"/>
      <c r="D495" s="3"/>
      <c r="E495" s="65"/>
      <c r="F495" s="65"/>
      <c r="G495" s="65"/>
      <c r="H495" s="65"/>
      <c r="I495" s="65"/>
      <c r="J495" s="65"/>
      <c r="K495" s="65"/>
      <c r="L495" s="65"/>
      <c r="M495" s="65"/>
      <c r="N495" s="65"/>
      <c r="O495" s="65"/>
    </row>
    <row r="496" spans="1:15" ht="15.75" customHeight="1" x14ac:dyDescent="0.25">
      <c r="A496" s="84"/>
      <c r="B496" s="1"/>
      <c r="C496" s="84"/>
      <c r="D496" s="3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</row>
    <row r="497" spans="1:15" ht="15.75" customHeight="1" x14ac:dyDescent="0.25">
      <c r="A497" s="84"/>
      <c r="B497" s="1"/>
      <c r="C497" s="84"/>
      <c r="D497" s="3"/>
      <c r="E497" s="65"/>
      <c r="F497" s="65"/>
      <c r="G497" s="65"/>
      <c r="H497" s="65"/>
      <c r="I497" s="65"/>
      <c r="J497" s="65"/>
      <c r="K497" s="65"/>
      <c r="L497" s="65"/>
      <c r="M497" s="65"/>
      <c r="N497" s="65"/>
      <c r="O497" s="65"/>
    </row>
    <row r="498" spans="1:15" ht="15.75" customHeight="1" x14ac:dyDescent="0.25">
      <c r="A498" s="84"/>
      <c r="B498" s="1"/>
      <c r="C498" s="84"/>
      <c r="D498" s="3"/>
      <c r="E498" s="65"/>
      <c r="F498" s="65"/>
      <c r="G498" s="65"/>
      <c r="H498" s="65"/>
      <c r="I498" s="65"/>
      <c r="J498" s="65"/>
      <c r="K498" s="65"/>
      <c r="L498" s="65"/>
      <c r="M498" s="65"/>
      <c r="N498" s="65"/>
      <c r="O498" s="65"/>
    </row>
    <row r="499" spans="1:15" ht="15.75" customHeight="1" x14ac:dyDescent="0.25">
      <c r="A499" s="84"/>
      <c r="B499" s="1"/>
      <c r="C499" s="84"/>
      <c r="D499" s="3"/>
      <c r="E499" s="65"/>
      <c r="F499" s="65"/>
      <c r="G499" s="65"/>
      <c r="H499" s="65"/>
      <c r="I499" s="65"/>
      <c r="J499" s="65"/>
      <c r="K499" s="65"/>
      <c r="L499" s="65"/>
      <c r="M499" s="65"/>
      <c r="N499" s="65"/>
      <c r="O499" s="65"/>
    </row>
    <row r="500" spans="1:15" ht="15.75" customHeight="1" x14ac:dyDescent="0.25">
      <c r="A500" s="84"/>
      <c r="B500" s="1"/>
      <c r="C500" s="84"/>
      <c r="D500" s="3"/>
      <c r="E500" s="65"/>
      <c r="F500" s="65"/>
      <c r="G500" s="65"/>
      <c r="H500" s="65"/>
      <c r="I500" s="65"/>
      <c r="J500" s="65"/>
      <c r="K500" s="65"/>
      <c r="L500" s="65"/>
      <c r="M500" s="65"/>
      <c r="N500" s="65"/>
      <c r="O500" s="65"/>
    </row>
    <row r="501" spans="1:15" ht="15.75" customHeight="1" x14ac:dyDescent="0.25">
      <c r="A501" s="84"/>
      <c r="B501" s="1"/>
      <c r="C501" s="84"/>
      <c r="D501" s="3"/>
      <c r="E501" s="65"/>
      <c r="F501" s="65"/>
      <c r="G501" s="65"/>
      <c r="H501" s="65"/>
      <c r="I501" s="65"/>
      <c r="J501" s="65"/>
      <c r="K501" s="65"/>
      <c r="L501" s="65"/>
      <c r="M501" s="65"/>
      <c r="N501" s="65"/>
      <c r="O501" s="65"/>
    </row>
    <row r="502" spans="1:15" ht="15.75" customHeight="1" x14ac:dyDescent="0.25">
      <c r="A502" s="84"/>
      <c r="B502" s="1"/>
      <c r="C502" s="84"/>
      <c r="D502" s="3"/>
      <c r="E502" s="65"/>
      <c r="F502" s="65"/>
      <c r="G502" s="65"/>
      <c r="H502" s="65"/>
      <c r="I502" s="65"/>
      <c r="J502" s="65"/>
      <c r="K502" s="65"/>
      <c r="L502" s="65"/>
      <c r="M502" s="65"/>
      <c r="N502" s="65"/>
      <c r="O502" s="65"/>
    </row>
    <row r="503" spans="1:15" ht="15.75" customHeight="1" x14ac:dyDescent="0.25">
      <c r="A503" s="84"/>
      <c r="B503" s="1"/>
      <c r="C503" s="84"/>
      <c r="D503" s="3"/>
      <c r="E503" s="65"/>
      <c r="F503" s="65"/>
      <c r="G503" s="65"/>
      <c r="H503" s="65"/>
      <c r="I503" s="65"/>
      <c r="J503" s="65"/>
      <c r="K503" s="65"/>
      <c r="L503" s="65"/>
      <c r="M503" s="65"/>
      <c r="N503" s="65"/>
      <c r="O503" s="65"/>
    </row>
    <row r="504" spans="1:15" ht="15.75" customHeight="1" x14ac:dyDescent="0.25">
      <c r="A504" s="84"/>
      <c r="B504" s="1"/>
      <c r="C504" s="84"/>
      <c r="D504" s="3"/>
      <c r="E504" s="65"/>
      <c r="F504" s="65"/>
      <c r="G504" s="65"/>
      <c r="H504" s="65"/>
      <c r="I504" s="65"/>
      <c r="J504" s="65"/>
      <c r="K504" s="65"/>
      <c r="L504" s="65"/>
      <c r="M504" s="65"/>
      <c r="N504" s="65"/>
      <c r="O504" s="65"/>
    </row>
    <row r="505" spans="1:15" ht="15.75" customHeight="1" x14ac:dyDescent="0.25">
      <c r="A505" s="84"/>
      <c r="B505" s="1"/>
      <c r="C505" s="84"/>
      <c r="D505" s="3"/>
      <c r="E505" s="65"/>
      <c r="F505" s="65"/>
      <c r="G505" s="65"/>
      <c r="H505" s="65"/>
      <c r="I505" s="65"/>
      <c r="J505" s="65"/>
      <c r="K505" s="65"/>
      <c r="L505" s="65"/>
      <c r="M505" s="65"/>
      <c r="N505" s="65"/>
      <c r="O505" s="65"/>
    </row>
    <row r="506" spans="1:15" ht="15.75" customHeight="1" x14ac:dyDescent="0.25">
      <c r="A506" s="84"/>
      <c r="B506" s="1"/>
      <c r="C506" s="84"/>
      <c r="D506" s="3"/>
      <c r="E506" s="65"/>
      <c r="F506" s="65"/>
      <c r="G506" s="65"/>
      <c r="H506" s="65"/>
      <c r="I506" s="65"/>
      <c r="J506" s="65"/>
      <c r="K506" s="65"/>
      <c r="L506" s="65"/>
      <c r="M506" s="65"/>
      <c r="N506" s="65"/>
      <c r="O506" s="65"/>
    </row>
    <row r="507" spans="1:15" ht="15.75" customHeight="1" x14ac:dyDescent="0.25">
      <c r="A507" s="84"/>
      <c r="B507" s="1"/>
      <c r="C507" s="84"/>
      <c r="D507" s="3"/>
      <c r="E507" s="65"/>
      <c r="F507" s="65"/>
      <c r="G507" s="65"/>
      <c r="H507" s="65"/>
      <c r="I507" s="65"/>
      <c r="J507" s="65"/>
      <c r="K507" s="65"/>
      <c r="L507" s="65"/>
      <c r="M507" s="65"/>
      <c r="N507" s="65"/>
      <c r="O507" s="65"/>
    </row>
    <row r="508" spans="1:15" ht="15.75" customHeight="1" x14ac:dyDescent="0.25">
      <c r="A508" s="84"/>
      <c r="B508" s="1"/>
      <c r="C508" s="84"/>
      <c r="D508" s="3"/>
      <c r="E508" s="65"/>
      <c r="F508" s="65"/>
      <c r="G508" s="65"/>
      <c r="H508" s="65"/>
      <c r="I508" s="65"/>
      <c r="J508" s="65"/>
      <c r="K508" s="65"/>
      <c r="L508" s="65"/>
      <c r="M508" s="65"/>
      <c r="N508" s="65"/>
      <c r="O508" s="65"/>
    </row>
    <row r="509" spans="1:15" ht="15.75" customHeight="1" x14ac:dyDescent="0.25">
      <c r="A509" s="84"/>
      <c r="B509" s="1"/>
      <c r="C509" s="84"/>
      <c r="D509" s="3"/>
      <c r="E509" s="65"/>
      <c r="F509" s="65"/>
      <c r="G509" s="65"/>
      <c r="H509" s="65"/>
      <c r="I509" s="65"/>
      <c r="J509" s="65"/>
      <c r="K509" s="65"/>
      <c r="L509" s="65"/>
      <c r="M509" s="65"/>
      <c r="N509" s="65"/>
      <c r="O509" s="65"/>
    </row>
    <row r="510" spans="1:15" ht="15.75" customHeight="1" x14ac:dyDescent="0.25">
      <c r="A510" s="84"/>
      <c r="B510" s="1"/>
      <c r="C510" s="84"/>
      <c r="D510" s="3"/>
      <c r="E510" s="65"/>
      <c r="F510" s="65"/>
      <c r="G510" s="65"/>
      <c r="H510" s="65"/>
      <c r="I510" s="65"/>
      <c r="J510" s="65"/>
      <c r="K510" s="65"/>
      <c r="L510" s="65"/>
      <c r="M510" s="65"/>
      <c r="N510" s="65"/>
      <c r="O510" s="65"/>
    </row>
    <row r="511" spans="1:15" ht="15.75" customHeight="1" x14ac:dyDescent="0.25">
      <c r="A511" s="84"/>
      <c r="B511" s="1"/>
      <c r="C511" s="84"/>
      <c r="D511" s="3"/>
      <c r="E511" s="65"/>
      <c r="F511" s="65"/>
      <c r="G511" s="65"/>
      <c r="H511" s="65"/>
      <c r="I511" s="65"/>
      <c r="J511" s="65"/>
      <c r="K511" s="65"/>
      <c r="L511" s="65"/>
      <c r="M511" s="65"/>
      <c r="N511" s="65"/>
      <c r="O511" s="65"/>
    </row>
    <row r="512" spans="1:15" ht="15.75" customHeight="1" x14ac:dyDescent="0.25">
      <c r="A512" s="84"/>
      <c r="B512" s="1"/>
      <c r="C512" s="84"/>
      <c r="D512" s="3"/>
      <c r="E512" s="65"/>
      <c r="F512" s="65"/>
      <c r="G512" s="65"/>
      <c r="H512" s="65"/>
      <c r="I512" s="65"/>
      <c r="J512" s="65"/>
      <c r="K512" s="65"/>
      <c r="L512" s="65"/>
      <c r="M512" s="65"/>
      <c r="N512" s="65"/>
      <c r="O512" s="65"/>
    </row>
    <row r="513" spans="1:15" ht="15.75" customHeight="1" x14ac:dyDescent="0.25">
      <c r="A513" s="84"/>
      <c r="B513" s="1"/>
      <c r="C513" s="84"/>
      <c r="D513" s="3"/>
      <c r="E513" s="65"/>
      <c r="F513" s="65"/>
      <c r="G513" s="65"/>
      <c r="H513" s="65"/>
      <c r="I513" s="65"/>
      <c r="J513" s="65"/>
      <c r="K513" s="65"/>
      <c r="L513" s="65"/>
      <c r="M513" s="65"/>
      <c r="N513" s="65"/>
      <c r="O513" s="65"/>
    </row>
    <row r="514" spans="1:15" ht="15.75" customHeight="1" x14ac:dyDescent="0.25">
      <c r="A514" s="84"/>
      <c r="B514" s="1"/>
      <c r="C514" s="84"/>
      <c r="D514" s="3"/>
      <c r="E514" s="65"/>
      <c r="F514" s="65"/>
      <c r="G514" s="65"/>
      <c r="H514" s="65"/>
      <c r="I514" s="65"/>
      <c r="J514" s="65"/>
      <c r="K514" s="65"/>
      <c r="L514" s="65"/>
      <c r="M514" s="65"/>
      <c r="N514" s="65"/>
      <c r="O514" s="65"/>
    </row>
    <row r="515" spans="1:15" ht="15.75" customHeight="1" x14ac:dyDescent="0.25">
      <c r="A515" s="84"/>
      <c r="B515" s="1"/>
      <c r="C515" s="84"/>
      <c r="D515" s="3"/>
      <c r="E515" s="65"/>
      <c r="F515" s="65"/>
      <c r="G515" s="65"/>
      <c r="H515" s="65"/>
      <c r="I515" s="65"/>
      <c r="J515" s="65"/>
      <c r="K515" s="65"/>
      <c r="L515" s="65"/>
      <c r="M515" s="65"/>
      <c r="N515" s="65"/>
      <c r="O515" s="65"/>
    </row>
    <row r="516" spans="1:15" ht="15.75" customHeight="1" x14ac:dyDescent="0.25">
      <c r="A516" s="84"/>
      <c r="B516" s="1"/>
      <c r="C516" s="84"/>
      <c r="D516" s="3"/>
      <c r="E516" s="65"/>
      <c r="F516" s="65"/>
      <c r="G516" s="65"/>
      <c r="H516" s="65"/>
      <c r="I516" s="65"/>
      <c r="J516" s="65"/>
      <c r="K516" s="65"/>
      <c r="L516" s="65"/>
      <c r="M516" s="65"/>
      <c r="N516" s="65"/>
      <c r="O516" s="65"/>
    </row>
    <row r="517" spans="1:15" ht="15.75" customHeight="1" x14ac:dyDescent="0.25">
      <c r="A517" s="84"/>
      <c r="B517" s="1"/>
      <c r="C517" s="84"/>
      <c r="D517" s="3"/>
      <c r="E517" s="65"/>
      <c r="F517" s="65"/>
      <c r="G517" s="65"/>
      <c r="H517" s="65"/>
      <c r="I517" s="65"/>
      <c r="J517" s="65"/>
      <c r="K517" s="65"/>
      <c r="L517" s="65"/>
      <c r="M517" s="65"/>
      <c r="N517" s="65"/>
      <c r="O517" s="65"/>
    </row>
    <row r="518" spans="1:15" ht="15.75" customHeight="1" x14ac:dyDescent="0.25">
      <c r="A518" s="84"/>
      <c r="B518" s="1"/>
      <c r="C518" s="84"/>
      <c r="D518" s="3"/>
      <c r="E518" s="65"/>
      <c r="F518" s="65"/>
      <c r="G518" s="65"/>
      <c r="H518" s="65"/>
      <c r="I518" s="65"/>
      <c r="J518" s="65"/>
      <c r="K518" s="65"/>
      <c r="L518" s="65"/>
      <c r="M518" s="65"/>
      <c r="N518" s="65"/>
      <c r="O518" s="65"/>
    </row>
    <row r="519" spans="1:15" ht="15.75" customHeight="1" x14ac:dyDescent="0.25">
      <c r="A519" s="84"/>
      <c r="B519" s="1"/>
      <c r="C519" s="84"/>
      <c r="D519" s="3"/>
      <c r="E519" s="65"/>
      <c r="F519" s="65"/>
      <c r="G519" s="65"/>
      <c r="H519" s="65"/>
      <c r="I519" s="65"/>
      <c r="J519" s="65"/>
      <c r="K519" s="65"/>
      <c r="L519" s="65"/>
      <c r="M519" s="65"/>
      <c r="N519" s="65"/>
      <c r="O519" s="65"/>
    </row>
    <row r="520" spans="1:15" ht="15.75" customHeight="1" x14ac:dyDescent="0.25">
      <c r="A520" s="84"/>
      <c r="B520" s="1"/>
      <c r="C520" s="84"/>
      <c r="D520" s="3"/>
      <c r="E520" s="65"/>
      <c r="F520" s="65"/>
      <c r="G520" s="65"/>
      <c r="H520" s="65"/>
      <c r="I520" s="65"/>
      <c r="J520" s="65"/>
      <c r="K520" s="65"/>
      <c r="L520" s="65"/>
      <c r="M520" s="65"/>
      <c r="N520" s="65"/>
      <c r="O520" s="65"/>
    </row>
    <row r="521" spans="1:15" ht="15.75" customHeight="1" x14ac:dyDescent="0.25">
      <c r="A521" s="84"/>
      <c r="B521" s="1"/>
      <c r="C521" s="84"/>
      <c r="D521" s="3"/>
      <c r="E521" s="65"/>
      <c r="F521" s="65"/>
      <c r="G521" s="65"/>
      <c r="H521" s="65"/>
      <c r="I521" s="65"/>
      <c r="J521" s="65"/>
      <c r="K521" s="65"/>
      <c r="L521" s="65"/>
      <c r="M521" s="65"/>
      <c r="N521" s="65"/>
      <c r="O521" s="65"/>
    </row>
    <row r="522" spans="1:15" ht="15.75" customHeight="1" x14ac:dyDescent="0.25">
      <c r="A522" s="84"/>
      <c r="B522" s="1"/>
      <c r="C522" s="84"/>
      <c r="D522" s="3"/>
      <c r="E522" s="65"/>
      <c r="F522" s="65"/>
      <c r="G522" s="65"/>
      <c r="H522" s="65"/>
      <c r="I522" s="65"/>
      <c r="J522" s="65"/>
      <c r="K522" s="65"/>
      <c r="L522" s="65"/>
      <c r="M522" s="65"/>
      <c r="N522" s="65"/>
      <c r="O522" s="65"/>
    </row>
    <row r="523" spans="1:15" ht="15.75" customHeight="1" x14ac:dyDescent="0.25">
      <c r="A523" s="84"/>
      <c r="B523" s="1"/>
      <c r="C523" s="84"/>
      <c r="D523" s="3"/>
      <c r="E523" s="65"/>
      <c r="F523" s="65"/>
      <c r="G523" s="65"/>
      <c r="H523" s="65"/>
      <c r="I523" s="65"/>
      <c r="J523" s="65"/>
      <c r="K523" s="65"/>
      <c r="L523" s="65"/>
      <c r="M523" s="65"/>
      <c r="N523" s="65"/>
      <c r="O523" s="65"/>
    </row>
    <row r="524" spans="1:15" ht="15.75" customHeight="1" x14ac:dyDescent="0.25">
      <c r="A524" s="84"/>
      <c r="B524" s="1"/>
      <c r="C524" s="84"/>
      <c r="D524" s="3"/>
      <c r="E524" s="65"/>
      <c r="F524" s="65"/>
      <c r="G524" s="65"/>
      <c r="H524" s="65"/>
      <c r="I524" s="65"/>
      <c r="J524" s="65"/>
      <c r="K524" s="65"/>
      <c r="L524" s="65"/>
      <c r="M524" s="65"/>
      <c r="N524" s="65"/>
      <c r="O524" s="65"/>
    </row>
    <row r="525" spans="1:15" ht="15.75" customHeight="1" x14ac:dyDescent="0.25">
      <c r="A525" s="84"/>
      <c r="B525" s="1"/>
      <c r="C525" s="84"/>
      <c r="D525" s="3"/>
      <c r="E525" s="65"/>
      <c r="F525" s="65"/>
      <c r="G525" s="65"/>
      <c r="H525" s="65"/>
      <c r="I525" s="65"/>
      <c r="J525" s="65"/>
      <c r="K525" s="65"/>
      <c r="L525" s="65"/>
      <c r="M525" s="65"/>
      <c r="N525" s="65"/>
      <c r="O525" s="65"/>
    </row>
    <row r="526" spans="1:15" ht="15.75" customHeight="1" x14ac:dyDescent="0.25">
      <c r="A526" s="84"/>
      <c r="B526" s="1"/>
      <c r="C526" s="84"/>
      <c r="D526" s="3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</row>
    <row r="527" spans="1:15" ht="15.75" customHeight="1" x14ac:dyDescent="0.25">
      <c r="A527" s="84"/>
      <c r="B527" s="1"/>
      <c r="C527" s="84"/>
      <c r="D527" s="3"/>
      <c r="E527" s="65"/>
      <c r="F527" s="65"/>
      <c r="G527" s="65"/>
      <c r="H527" s="65"/>
      <c r="I527" s="65"/>
      <c r="J527" s="65"/>
      <c r="K527" s="65"/>
      <c r="L527" s="65"/>
      <c r="M527" s="65"/>
      <c r="N527" s="65"/>
      <c r="O527" s="65"/>
    </row>
    <row r="528" spans="1:15" ht="15.75" customHeight="1" x14ac:dyDescent="0.25">
      <c r="A528" s="84"/>
      <c r="B528" s="1"/>
      <c r="C528" s="84"/>
      <c r="D528" s="3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</row>
    <row r="529" spans="1:15" ht="15.75" customHeight="1" x14ac:dyDescent="0.25">
      <c r="A529" s="84"/>
      <c r="B529" s="1"/>
      <c r="C529" s="84"/>
      <c r="D529" s="3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</row>
    <row r="530" spans="1:15" ht="15.75" customHeight="1" x14ac:dyDescent="0.25">
      <c r="A530" s="84"/>
      <c r="B530" s="1"/>
      <c r="C530" s="84"/>
      <c r="D530" s="3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</row>
    <row r="531" spans="1:15" ht="15.75" customHeight="1" x14ac:dyDescent="0.25">
      <c r="A531" s="84"/>
      <c r="B531" s="1"/>
      <c r="C531" s="84"/>
      <c r="D531" s="3"/>
      <c r="E531" s="65"/>
      <c r="F531" s="65"/>
      <c r="G531" s="65"/>
      <c r="H531" s="65"/>
      <c r="I531" s="65"/>
      <c r="J531" s="65"/>
      <c r="K531" s="65"/>
      <c r="L531" s="65"/>
      <c r="M531" s="65"/>
      <c r="N531" s="65"/>
      <c r="O531" s="65"/>
    </row>
    <row r="532" spans="1:15" ht="15.75" customHeight="1" x14ac:dyDescent="0.25">
      <c r="A532" s="84"/>
      <c r="B532" s="1"/>
      <c r="C532" s="84"/>
      <c r="D532" s="3"/>
      <c r="E532" s="65"/>
      <c r="F532" s="65"/>
      <c r="G532" s="65"/>
      <c r="H532" s="65"/>
      <c r="I532" s="65"/>
      <c r="J532" s="65"/>
      <c r="K532" s="65"/>
      <c r="L532" s="65"/>
      <c r="M532" s="65"/>
      <c r="N532" s="65"/>
      <c r="O532" s="65"/>
    </row>
    <row r="533" spans="1:15" ht="15.75" customHeight="1" x14ac:dyDescent="0.25">
      <c r="A533" s="84"/>
      <c r="B533" s="1"/>
      <c r="C533" s="84"/>
      <c r="D533" s="3"/>
      <c r="E533" s="65"/>
      <c r="F533" s="65"/>
      <c r="G533" s="65"/>
      <c r="H533" s="65"/>
      <c r="I533" s="65"/>
      <c r="J533" s="65"/>
      <c r="K533" s="65"/>
      <c r="L533" s="65"/>
      <c r="M533" s="65"/>
      <c r="N533" s="65"/>
      <c r="O533" s="65"/>
    </row>
    <row r="534" spans="1:15" ht="15.75" customHeight="1" x14ac:dyDescent="0.25">
      <c r="A534" s="84"/>
      <c r="B534" s="1"/>
      <c r="C534" s="84"/>
      <c r="D534" s="3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</row>
    <row r="535" spans="1:15" ht="15.75" customHeight="1" x14ac:dyDescent="0.25">
      <c r="A535" s="84"/>
      <c r="B535" s="1"/>
      <c r="C535" s="84"/>
      <c r="D535" s="3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</row>
    <row r="536" spans="1:15" ht="15.75" customHeight="1" x14ac:dyDescent="0.25">
      <c r="A536" s="84"/>
      <c r="B536" s="1"/>
      <c r="C536" s="84"/>
      <c r="D536" s="3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</row>
    <row r="537" spans="1:15" ht="15.75" customHeight="1" x14ac:dyDescent="0.25">
      <c r="A537" s="84"/>
      <c r="B537" s="1"/>
      <c r="C537" s="84"/>
      <c r="D537" s="3"/>
      <c r="E537" s="65"/>
      <c r="F537" s="65"/>
      <c r="G537" s="65"/>
      <c r="H537" s="65"/>
      <c r="I537" s="65"/>
      <c r="J537" s="65"/>
      <c r="K537" s="65"/>
      <c r="L537" s="65"/>
      <c r="M537" s="65"/>
      <c r="N537" s="65"/>
      <c r="O537" s="65"/>
    </row>
    <row r="538" spans="1:15" ht="15.75" customHeight="1" x14ac:dyDescent="0.25">
      <c r="A538" s="84"/>
      <c r="B538" s="1"/>
      <c r="C538" s="84"/>
      <c r="D538" s="3"/>
      <c r="E538" s="65"/>
      <c r="F538" s="65"/>
      <c r="G538" s="65"/>
      <c r="H538" s="65"/>
      <c r="I538" s="65"/>
      <c r="J538" s="65"/>
      <c r="K538" s="65"/>
      <c r="L538" s="65"/>
      <c r="M538" s="65"/>
      <c r="N538" s="65"/>
      <c r="O538" s="65"/>
    </row>
    <row r="539" spans="1:15" ht="15.75" customHeight="1" x14ac:dyDescent="0.25">
      <c r="A539" s="84"/>
      <c r="B539" s="1"/>
      <c r="C539" s="84"/>
      <c r="D539" s="3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</row>
    <row r="540" spans="1:15" ht="15.75" customHeight="1" x14ac:dyDescent="0.25">
      <c r="A540" s="84"/>
      <c r="B540" s="1"/>
      <c r="C540" s="84"/>
      <c r="D540" s="3"/>
      <c r="E540" s="65"/>
      <c r="F540" s="65"/>
      <c r="G540" s="65"/>
      <c r="H540" s="65"/>
      <c r="I540" s="65"/>
      <c r="J540" s="65"/>
      <c r="K540" s="65"/>
      <c r="L540" s="65"/>
      <c r="M540" s="65"/>
      <c r="N540" s="65"/>
      <c r="O540" s="65"/>
    </row>
    <row r="541" spans="1:15" ht="15.75" customHeight="1" x14ac:dyDescent="0.25">
      <c r="A541" s="84"/>
      <c r="B541" s="1"/>
      <c r="C541" s="84"/>
      <c r="D541" s="3"/>
      <c r="E541" s="65"/>
      <c r="F541" s="65"/>
      <c r="G541" s="65"/>
      <c r="H541" s="65"/>
      <c r="I541" s="65"/>
      <c r="J541" s="65"/>
      <c r="K541" s="65"/>
      <c r="L541" s="65"/>
      <c r="M541" s="65"/>
      <c r="N541" s="65"/>
      <c r="O541" s="65"/>
    </row>
    <row r="542" spans="1:15" ht="15.75" customHeight="1" x14ac:dyDescent="0.25">
      <c r="A542" s="84"/>
      <c r="B542" s="1"/>
      <c r="C542" s="84"/>
      <c r="D542" s="3"/>
      <c r="E542" s="65"/>
      <c r="F542" s="65"/>
      <c r="G542" s="65"/>
      <c r="H542" s="65"/>
      <c r="I542" s="65"/>
      <c r="J542" s="65"/>
      <c r="K542" s="65"/>
      <c r="L542" s="65"/>
      <c r="M542" s="65"/>
      <c r="N542" s="65"/>
      <c r="O542" s="65"/>
    </row>
    <row r="543" spans="1:15" ht="15.75" customHeight="1" x14ac:dyDescent="0.25">
      <c r="A543" s="84"/>
      <c r="B543" s="1"/>
      <c r="C543" s="84"/>
      <c r="D543" s="3"/>
      <c r="E543" s="65"/>
      <c r="F543" s="65"/>
      <c r="G543" s="65"/>
      <c r="H543" s="65"/>
      <c r="I543" s="65"/>
      <c r="J543" s="65"/>
      <c r="K543" s="65"/>
      <c r="L543" s="65"/>
      <c r="M543" s="65"/>
      <c r="N543" s="65"/>
      <c r="O543" s="65"/>
    </row>
    <row r="544" spans="1:15" ht="15.75" customHeight="1" x14ac:dyDescent="0.25">
      <c r="A544" s="84"/>
      <c r="B544" s="1"/>
      <c r="C544" s="84"/>
      <c r="D544" s="3"/>
      <c r="E544" s="65"/>
      <c r="F544" s="65"/>
      <c r="G544" s="65"/>
      <c r="H544" s="65"/>
      <c r="I544" s="65"/>
      <c r="J544" s="65"/>
      <c r="K544" s="65"/>
      <c r="L544" s="65"/>
      <c r="M544" s="65"/>
      <c r="N544" s="65"/>
      <c r="O544" s="65"/>
    </row>
    <row r="545" spans="1:15" ht="15.75" customHeight="1" x14ac:dyDescent="0.25">
      <c r="A545" s="84"/>
      <c r="B545" s="1"/>
      <c r="C545" s="84"/>
      <c r="D545" s="3"/>
      <c r="E545" s="65"/>
      <c r="F545" s="65"/>
      <c r="G545" s="65"/>
      <c r="H545" s="65"/>
      <c r="I545" s="65"/>
      <c r="J545" s="65"/>
      <c r="K545" s="65"/>
      <c r="L545" s="65"/>
      <c r="M545" s="65"/>
      <c r="N545" s="65"/>
      <c r="O545" s="65"/>
    </row>
    <row r="546" spans="1:15" ht="15.75" customHeight="1" x14ac:dyDescent="0.25">
      <c r="A546" s="84"/>
      <c r="B546" s="1"/>
      <c r="C546" s="84"/>
      <c r="D546" s="3"/>
      <c r="E546" s="65"/>
      <c r="F546" s="65"/>
      <c r="G546" s="65"/>
      <c r="H546" s="65"/>
      <c r="I546" s="65"/>
      <c r="J546" s="65"/>
      <c r="K546" s="65"/>
      <c r="L546" s="65"/>
      <c r="M546" s="65"/>
      <c r="N546" s="65"/>
      <c r="O546" s="65"/>
    </row>
    <row r="547" spans="1:15" ht="15.75" customHeight="1" x14ac:dyDescent="0.25">
      <c r="A547" s="84"/>
      <c r="B547" s="1"/>
      <c r="C547" s="84"/>
      <c r="D547" s="3"/>
      <c r="E547" s="65"/>
      <c r="F547" s="65"/>
      <c r="G547" s="65"/>
      <c r="H547" s="65"/>
      <c r="I547" s="65"/>
      <c r="J547" s="65"/>
      <c r="K547" s="65"/>
      <c r="L547" s="65"/>
      <c r="M547" s="65"/>
      <c r="N547" s="65"/>
      <c r="O547" s="65"/>
    </row>
    <row r="548" spans="1:15" ht="15.75" customHeight="1" x14ac:dyDescent="0.25">
      <c r="A548" s="84"/>
      <c r="B548" s="1"/>
      <c r="C548" s="84"/>
      <c r="D548" s="3"/>
      <c r="E548" s="65"/>
      <c r="F548" s="65"/>
      <c r="G548" s="65"/>
      <c r="H548" s="65"/>
      <c r="I548" s="65"/>
      <c r="J548" s="65"/>
      <c r="K548" s="65"/>
      <c r="L548" s="65"/>
      <c r="M548" s="65"/>
      <c r="N548" s="65"/>
      <c r="O548" s="65"/>
    </row>
    <row r="549" spans="1:15" ht="15.75" customHeight="1" x14ac:dyDescent="0.25">
      <c r="A549" s="84"/>
      <c r="B549" s="1"/>
      <c r="C549" s="84"/>
      <c r="D549" s="3"/>
      <c r="E549" s="65"/>
      <c r="F549" s="65"/>
      <c r="G549" s="65"/>
      <c r="H549" s="65"/>
      <c r="I549" s="65"/>
      <c r="J549" s="65"/>
      <c r="K549" s="65"/>
      <c r="L549" s="65"/>
      <c r="M549" s="65"/>
      <c r="N549" s="65"/>
      <c r="O549" s="65"/>
    </row>
    <row r="550" spans="1:15" ht="15.75" customHeight="1" x14ac:dyDescent="0.25">
      <c r="A550" s="84"/>
      <c r="B550" s="1"/>
      <c r="C550" s="84"/>
      <c r="D550" s="3"/>
      <c r="E550" s="65"/>
      <c r="F550" s="65"/>
      <c r="G550" s="65"/>
      <c r="H550" s="65"/>
      <c r="I550" s="65"/>
      <c r="J550" s="65"/>
      <c r="K550" s="65"/>
      <c r="L550" s="65"/>
      <c r="M550" s="65"/>
      <c r="N550" s="65"/>
      <c r="O550" s="65"/>
    </row>
    <row r="551" spans="1:15" ht="15.75" customHeight="1" x14ac:dyDescent="0.25">
      <c r="A551" s="84"/>
      <c r="B551" s="1"/>
      <c r="C551" s="84"/>
      <c r="D551" s="3"/>
      <c r="E551" s="65"/>
      <c r="F551" s="65"/>
      <c r="G551" s="65"/>
      <c r="H551" s="65"/>
      <c r="I551" s="65"/>
      <c r="J551" s="65"/>
      <c r="K551" s="65"/>
      <c r="L551" s="65"/>
      <c r="M551" s="65"/>
      <c r="N551" s="65"/>
      <c r="O551" s="65"/>
    </row>
    <row r="552" spans="1:15" ht="15.75" customHeight="1" x14ac:dyDescent="0.25">
      <c r="A552" s="84"/>
      <c r="B552" s="1"/>
      <c r="C552" s="84"/>
      <c r="D552" s="3"/>
      <c r="E552" s="65"/>
      <c r="F552" s="65"/>
      <c r="G552" s="65"/>
      <c r="H552" s="65"/>
      <c r="I552" s="65"/>
      <c r="J552" s="65"/>
      <c r="K552" s="65"/>
      <c r="L552" s="65"/>
      <c r="M552" s="65"/>
      <c r="N552" s="65"/>
      <c r="O552" s="65"/>
    </row>
    <row r="553" spans="1:15" ht="15.75" customHeight="1" x14ac:dyDescent="0.25">
      <c r="A553" s="84"/>
      <c r="B553" s="1"/>
      <c r="C553" s="84"/>
      <c r="D553" s="3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</row>
    <row r="554" spans="1:15" ht="15.75" customHeight="1" x14ac:dyDescent="0.25">
      <c r="A554" s="84"/>
      <c r="B554" s="1"/>
      <c r="C554" s="84"/>
      <c r="D554" s="3"/>
      <c r="E554" s="65"/>
      <c r="F554" s="65"/>
      <c r="G554" s="65"/>
      <c r="H554" s="65"/>
      <c r="I554" s="65"/>
      <c r="J554" s="65"/>
      <c r="K554" s="65"/>
      <c r="L554" s="65"/>
      <c r="M554" s="65"/>
      <c r="N554" s="65"/>
      <c r="O554" s="65"/>
    </row>
    <row r="555" spans="1:15" ht="15.75" customHeight="1" x14ac:dyDescent="0.25">
      <c r="A555" s="84"/>
      <c r="B555" s="1"/>
      <c r="C555" s="84"/>
      <c r="D555" s="3"/>
      <c r="E555" s="65"/>
      <c r="F555" s="65"/>
      <c r="G555" s="65"/>
      <c r="H555" s="65"/>
      <c r="I555" s="65"/>
      <c r="J555" s="65"/>
      <c r="K555" s="65"/>
      <c r="L555" s="65"/>
      <c r="M555" s="65"/>
      <c r="N555" s="65"/>
      <c r="O555" s="65"/>
    </row>
    <row r="556" spans="1:15" ht="15.75" customHeight="1" x14ac:dyDescent="0.25">
      <c r="A556" s="84"/>
      <c r="B556" s="1"/>
      <c r="C556" s="84"/>
      <c r="D556" s="3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</row>
    <row r="557" spans="1:15" ht="15.75" customHeight="1" x14ac:dyDescent="0.25">
      <c r="A557" s="84"/>
      <c r="B557" s="1"/>
      <c r="C557" s="84"/>
      <c r="D557" s="3"/>
      <c r="E557" s="65"/>
      <c r="F557" s="65"/>
      <c r="G557" s="65"/>
      <c r="H557" s="65"/>
      <c r="I557" s="65"/>
      <c r="J557" s="65"/>
      <c r="K557" s="65"/>
      <c r="L557" s="65"/>
      <c r="M557" s="65"/>
      <c r="N557" s="65"/>
      <c r="O557" s="65"/>
    </row>
    <row r="558" spans="1:15" ht="15.75" customHeight="1" x14ac:dyDescent="0.25">
      <c r="A558" s="84"/>
      <c r="B558" s="1"/>
      <c r="C558" s="84"/>
      <c r="D558" s="3"/>
      <c r="E558" s="65"/>
      <c r="F558" s="65"/>
      <c r="G558" s="65"/>
      <c r="H558" s="65"/>
      <c r="I558" s="65"/>
      <c r="J558" s="65"/>
      <c r="K558" s="65"/>
      <c r="L558" s="65"/>
      <c r="M558" s="65"/>
      <c r="N558" s="65"/>
      <c r="O558" s="65"/>
    </row>
    <row r="559" spans="1:15" ht="15.75" customHeight="1" x14ac:dyDescent="0.25">
      <c r="A559" s="84"/>
      <c r="B559" s="1"/>
      <c r="C559" s="84"/>
      <c r="D559" s="3"/>
      <c r="E559" s="65"/>
      <c r="F559" s="65"/>
      <c r="G559" s="65"/>
      <c r="H559" s="65"/>
      <c r="I559" s="65"/>
      <c r="J559" s="65"/>
      <c r="K559" s="65"/>
      <c r="L559" s="65"/>
      <c r="M559" s="65"/>
      <c r="N559" s="65"/>
      <c r="O559" s="65"/>
    </row>
    <row r="560" spans="1:15" ht="15.75" customHeight="1" x14ac:dyDescent="0.25">
      <c r="A560" s="84"/>
      <c r="B560" s="1"/>
      <c r="C560" s="84"/>
      <c r="D560" s="3"/>
      <c r="E560" s="65"/>
      <c r="F560" s="65"/>
      <c r="G560" s="65"/>
      <c r="H560" s="65"/>
      <c r="I560" s="65"/>
      <c r="J560" s="65"/>
      <c r="K560" s="65"/>
      <c r="L560" s="65"/>
      <c r="M560" s="65"/>
      <c r="N560" s="65"/>
      <c r="O560" s="65"/>
    </row>
    <row r="561" spans="1:15" ht="15.75" customHeight="1" x14ac:dyDescent="0.25">
      <c r="A561" s="84"/>
      <c r="B561" s="1"/>
      <c r="C561" s="84"/>
      <c r="D561" s="3"/>
      <c r="E561" s="65"/>
      <c r="F561" s="65"/>
      <c r="G561" s="65"/>
      <c r="H561" s="65"/>
      <c r="I561" s="65"/>
      <c r="J561" s="65"/>
      <c r="K561" s="65"/>
      <c r="L561" s="65"/>
      <c r="M561" s="65"/>
      <c r="N561" s="65"/>
      <c r="O561" s="65"/>
    </row>
    <row r="562" spans="1:15" ht="15.75" customHeight="1" x14ac:dyDescent="0.25">
      <c r="A562" s="84"/>
      <c r="B562" s="1"/>
      <c r="C562" s="84"/>
      <c r="D562" s="3"/>
      <c r="E562" s="65"/>
      <c r="F562" s="65"/>
      <c r="G562" s="65"/>
      <c r="H562" s="65"/>
      <c r="I562" s="65"/>
      <c r="J562" s="65"/>
      <c r="K562" s="65"/>
      <c r="L562" s="65"/>
      <c r="M562" s="65"/>
      <c r="N562" s="65"/>
      <c r="O562" s="65"/>
    </row>
    <row r="563" spans="1:15" ht="15.75" customHeight="1" x14ac:dyDescent="0.25">
      <c r="A563" s="84"/>
      <c r="B563" s="1"/>
      <c r="C563" s="84"/>
      <c r="D563" s="3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</row>
    <row r="564" spans="1:15" ht="15.75" customHeight="1" x14ac:dyDescent="0.25">
      <c r="A564" s="84"/>
      <c r="B564" s="1"/>
      <c r="C564" s="84"/>
      <c r="D564" s="3"/>
      <c r="E564" s="65"/>
      <c r="F564" s="65"/>
      <c r="G564" s="65"/>
      <c r="H564" s="65"/>
      <c r="I564" s="65"/>
      <c r="J564" s="65"/>
      <c r="K564" s="65"/>
      <c r="L564" s="65"/>
      <c r="M564" s="65"/>
      <c r="N564" s="65"/>
      <c r="O564" s="65"/>
    </row>
    <row r="565" spans="1:15" ht="15.75" customHeight="1" x14ac:dyDescent="0.25">
      <c r="A565" s="84"/>
      <c r="B565" s="1"/>
      <c r="C565" s="84"/>
      <c r="D565" s="3"/>
      <c r="E565" s="65"/>
      <c r="F565" s="65"/>
      <c r="G565" s="65"/>
      <c r="H565" s="65"/>
      <c r="I565" s="65"/>
      <c r="J565" s="65"/>
      <c r="K565" s="65"/>
      <c r="L565" s="65"/>
      <c r="M565" s="65"/>
      <c r="N565" s="65"/>
      <c r="O565" s="65"/>
    </row>
    <row r="566" spans="1:15" ht="15.75" customHeight="1" x14ac:dyDescent="0.25">
      <c r="A566" s="84"/>
      <c r="B566" s="1"/>
      <c r="C566" s="84"/>
      <c r="D566" s="3"/>
      <c r="E566" s="65"/>
      <c r="F566" s="65"/>
      <c r="G566" s="65"/>
      <c r="H566" s="65"/>
      <c r="I566" s="65"/>
      <c r="J566" s="65"/>
      <c r="K566" s="65"/>
      <c r="L566" s="65"/>
      <c r="M566" s="65"/>
      <c r="N566" s="65"/>
      <c r="O566" s="65"/>
    </row>
    <row r="567" spans="1:15" ht="15.75" customHeight="1" x14ac:dyDescent="0.25">
      <c r="A567" s="84"/>
      <c r="B567" s="1"/>
      <c r="C567" s="84"/>
      <c r="D567" s="3"/>
      <c r="E567" s="65"/>
      <c r="F567" s="65"/>
      <c r="G567" s="65"/>
      <c r="H567" s="65"/>
      <c r="I567" s="65"/>
      <c r="J567" s="65"/>
      <c r="K567" s="65"/>
      <c r="L567" s="65"/>
      <c r="M567" s="65"/>
      <c r="N567" s="65"/>
      <c r="O567" s="65"/>
    </row>
    <row r="568" spans="1:15" ht="15.75" customHeight="1" x14ac:dyDescent="0.25">
      <c r="A568" s="84"/>
      <c r="B568" s="1"/>
      <c r="C568" s="84"/>
      <c r="D568" s="3"/>
      <c r="E568" s="65"/>
      <c r="F568" s="65"/>
      <c r="G568" s="65"/>
      <c r="H568" s="65"/>
      <c r="I568" s="65"/>
      <c r="J568" s="65"/>
      <c r="K568" s="65"/>
      <c r="L568" s="65"/>
      <c r="M568" s="65"/>
      <c r="N568" s="65"/>
      <c r="O568" s="65"/>
    </row>
    <row r="569" spans="1:15" ht="15.75" customHeight="1" x14ac:dyDescent="0.25">
      <c r="A569" s="84"/>
      <c r="B569" s="1"/>
      <c r="C569" s="84"/>
      <c r="D569" s="3"/>
      <c r="E569" s="65"/>
      <c r="F569" s="65"/>
      <c r="G569" s="65"/>
      <c r="H569" s="65"/>
      <c r="I569" s="65"/>
      <c r="J569" s="65"/>
      <c r="K569" s="65"/>
      <c r="L569" s="65"/>
      <c r="M569" s="65"/>
      <c r="N569" s="65"/>
      <c r="O569" s="65"/>
    </row>
    <row r="570" spans="1:15" ht="15.75" customHeight="1" x14ac:dyDescent="0.25">
      <c r="A570" s="84"/>
      <c r="B570" s="1"/>
      <c r="C570" s="84"/>
      <c r="D570" s="3"/>
      <c r="E570" s="65"/>
      <c r="F570" s="65"/>
      <c r="G570" s="65"/>
      <c r="H570" s="65"/>
      <c r="I570" s="65"/>
      <c r="J570" s="65"/>
      <c r="K570" s="65"/>
      <c r="L570" s="65"/>
      <c r="M570" s="65"/>
      <c r="N570" s="65"/>
      <c r="O570" s="65"/>
    </row>
    <row r="571" spans="1:15" ht="15.75" customHeight="1" x14ac:dyDescent="0.25">
      <c r="A571" s="84"/>
      <c r="B571" s="1"/>
      <c r="C571" s="84"/>
      <c r="D571" s="3"/>
      <c r="E571" s="65"/>
      <c r="F571" s="65"/>
      <c r="G571" s="65"/>
      <c r="H571" s="65"/>
      <c r="I571" s="65"/>
      <c r="J571" s="65"/>
      <c r="K571" s="65"/>
      <c r="L571" s="65"/>
      <c r="M571" s="65"/>
      <c r="N571" s="65"/>
      <c r="O571" s="65"/>
    </row>
    <row r="572" spans="1:15" ht="15.75" customHeight="1" x14ac:dyDescent="0.25">
      <c r="A572" s="84"/>
      <c r="B572" s="1"/>
      <c r="C572" s="84"/>
      <c r="D572" s="3"/>
      <c r="E572" s="65"/>
      <c r="F572" s="65"/>
      <c r="G572" s="65"/>
      <c r="H572" s="65"/>
      <c r="I572" s="65"/>
      <c r="J572" s="65"/>
      <c r="K572" s="65"/>
      <c r="L572" s="65"/>
      <c r="M572" s="65"/>
      <c r="N572" s="65"/>
      <c r="O572" s="65"/>
    </row>
    <row r="573" spans="1:15" ht="15.75" customHeight="1" x14ac:dyDescent="0.25">
      <c r="A573" s="84"/>
      <c r="B573" s="1"/>
      <c r="C573" s="84"/>
      <c r="D573" s="3"/>
      <c r="E573" s="65"/>
      <c r="F573" s="65"/>
      <c r="G573" s="65"/>
      <c r="H573" s="65"/>
      <c r="I573" s="65"/>
      <c r="J573" s="65"/>
      <c r="K573" s="65"/>
      <c r="L573" s="65"/>
      <c r="M573" s="65"/>
      <c r="N573" s="65"/>
      <c r="O573" s="65"/>
    </row>
    <row r="574" spans="1:15" ht="15.75" customHeight="1" x14ac:dyDescent="0.25">
      <c r="A574" s="84"/>
      <c r="B574" s="1"/>
      <c r="C574" s="84"/>
      <c r="D574" s="3"/>
      <c r="E574" s="65"/>
      <c r="F574" s="65"/>
      <c r="G574" s="65"/>
      <c r="H574" s="65"/>
      <c r="I574" s="65"/>
      <c r="J574" s="65"/>
      <c r="K574" s="65"/>
      <c r="L574" s="65"/>
      <c r="M574" s="65"/>
      <c r="N574" s="65"/>
      <c r="O574" s="65"/>
    </row>
    <row r="575" spans="1:15" ht="15.75" customHeight="1" x14ac:dyDescent="0.25">
      <c r="A575" s="84"/>
      <c r="B575" s="1"/>
      <c r="C575" s="84"/>
      <c r="D575" s="3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</row>
    <row r="576" spans="1:15" ht="15.75" customHeight="1" x14ac:dyDescent="0.25">
      <c r="A576" s="84"/>
      <c r="B576" s="1"/>
      <c r="C576" s="84"/>
      <c r="D576" s="3"/>
      <c r="E576" s="65"/>
      <c r="F576" s="65"/>
      <c r="G576" s="65"/>
      <c r="H576" s="65"/>
      <c r="I576" s="65"/>
      <c r="J576" s="65"/>
      <c r="K576" s="65"/>
      <c r="L576" s="65"/>
      <c r="M576" s="65"/>
      <c r="N576" s="65"/>
      <c r="O576" s="65"/>
    </row>
    <row r="577" spans="1:15" ht="15.75" customHeight="1" x14ac:dyDescent="0.25">
      <c r="A577" s="84"/>
      <c r="B577" s="1"/>
      <c r="C577" s="84"/>
      <c r="D577" s="3"/>
      <c r="E577" s="65"/>
      <c r="F577" s="65"/>
      <c r="G577" s="65"/>
      <c r="H577" s="65"/>
      <c r="I577" s="65"/>
      <c r="J577" s="65"/>
      <c r="K577" s="65"/>
      <c r="L577" s="65"/>
      <c r="M577" s="65"/>
      <c r="N577" s="65"/>
      <c r="O577" s="65"/>
    </row>
    <row r="578" spans="1:15" ht="15.75" customHeight="1" x14ac:dyDescent="0.25">
      <c r="A578" s="84"/>
      <c r="B578" s="1"/>
      <c r="C578" s="84"/>
      <c r="D578" s="3"/>
      <c r="E578" s="65"/>
      <c r="F578" s="65"/>
      <c r="G578" s="65"/>
      <c r="H578" s="65"/>
      <c r="I578" s="65"/>
      <c r="J578" s="65"/>
      <c r="K578" s="65"/>
      <c r="L578" s="65"/>
      <c r="M578" s="65"/>
      <c r="N578" s="65"/>
      <c r="O578" s="65"/>
    </row>
    <row r="579" spans="1:15" ht="15.75" customHeight="1" x14ac:dyDescent="0.25">
      <c r="A579" s="84"/>
      <c r="B579" s="1"/>
      <c r="C579" s="84"/>
      <c r="D579" s="3"/>
      <c r="E579" s="65"/>
      <c r="F579" s="65"/>
      <c r="G579" s="65"/>
      <c r="H579" s="65"/>
      <c r="I579" s="65"/>
      <c r="J579" s="65"/>
      <c r="K579" s="65"/>
      <c r="L579" s="65"/>
      <c r="M579" s="65"/>
      <c r="N579" s="65"/>
      <c r="O579" s="65"/>
    </row>
    <row r="580" spans="1:15" ht="15.75" customHeight="1" x14ac:dyDescent="0.25">
      <c r="A580" s="84"/>
      <c r="B580" s="1"/>
      <c r="C580" s="84"/>
      <c r="D580" s="3"/>
      <c r="E580" s="65"/>
      <c r="F580" s="65"/>
      <c r="G580" s="65"/>
      <c r="H580" s="65"/>
      <c r="I580" s="65"/>
      <c r="J580" s="65"/>
      <c r="K580" s="65"/>
      <c r="L580" s="65"/>
      <c r="M580" s="65"/>
      <c r="N580" s="65"/>
      <c r="O580" s="65"/>
    </row>
    <row r="581" spans="1:15" ht="15.75" customHeight="1" x14ac:dyDescent="0.25">
      <c r="A581" s="84"/>
      <c r="B581" s="1"/>
      <c r="C581" s="84"/>
      <c r="D581" s="3"/>
      <c r="E581" s="65"/>
      <c r="F581" s="65"/>
      <c r="G581" s="65"/>
      <c r="H581" s="65"/>
      <c r="I581" s="65"/>
      <c r="J581" s="65"/>
      <c r="K581" s="65"/>
      <c r="L581" s="65"/>
      <c r="M581" s="65"/>
      <c r="N581" s="65"/>
      <c r="O581" s="65"/>
    </row>
    <row r="582" spans="1:15" ht="15.75" customHeight="1" x14ac:dyDescent="0.25">
      <c r="A582" s="84"/>
      <c r="B582" s="1"/>
      <c r="C582" s="84"/>
      <c r="D582" s="3"/>
      <c r="E582" s="65"/>
      <c r="F582" s="65"/>
      <c r="G582" s="65"/>
      <c r="H582" s="65"/>
      <c r="I582" s="65"/>
      <c r="J582" s="65"/>
      <c r="K582" s="65"/>
      <c r="L582" s="65"/>
      <c r="M582" s="65"/>
      <c r="N582" s="65"/>
      <c r="O582" s="65"/>
    </row>
    <row r="583" spans="1:15" ht="15.75" customHeight="1" x14ac:dyDescent="0.25">
      <c r="A583" s="84"/>
      <c r="B583" s="1"/>
      <c r="C583" s="84"/>
      <c r="D583" s="3"/>
      <c r="E583" s="65"/>
      <c r="F583" s="65"/>
      <c r="G583" s="65"/>
      <c r="H583" s="65"/>
      <c r="I583" s="65"/>
      <c r="J583" s="65"/>
      <c r="K583" s="65"/>
      <c r="L583" s="65"/>
      <c r="M583" s="65"/>
      <c r="N583" s="65"/>
      <c r="O583" s="65"/>
    </row>
    <row r="584" spans="1:15" ht="15.75" customHeight="1" x14ac:dyDescent="0.25">
      <c r="A584" s="84"/>
      <c r="B584" s="1"/>
      <c r="C584" s="84"/>
      <c r="D584" s="3"/>
      <c r="E584" s="65"/>
      <c r="F584" s="65"/>
      <c r="G584" s="65"/>
      <c r="H584" s="65"/>
      <c r="I584" s="65"/>
      <c r="J584" s="65"/>
      <c r="K584" s="65"/>
      <c r="L584" s="65"/>
      <c r="M584" s="65"/>
      <c r="N584" s="65"/>
      <c r="O584" s="65"/>
    </row>
    <row r="585" spans="1:15" ht="15.75" customHeight="1" x14ac:dyDescent="0.25">
      <c r="A585" s="84"/>
      <c r="B585" s="1"/>
      <c r="C585" s="84"/>
      <c r="D585" s="3"/>
      <c r="E585" s="65"/>
      <c r="F585" s="65"/>
      <c r="G585" s="65"/>
      <c r="H585" s="65"/>
      <c r="I585" s="65"/>
      <c r="J585" s="65"/>
      <c r="K585" s="65"/>
      <c r="L585" s="65"/>
      <c r="M585" s="65"/>
      <c r="N585" s="65"/>
      <c r="O585" s="65"/>
    </row>
    <row r="586" spans="1:15" ht="15.75" customHeight="1" x14ac:dyDescent="0.25">
      <c r="A586" s="84"/>
      <c r="B586" s="1"/>
      <c r="C586" s="84"/>
      <c r="D586" s="3"/>
      <c r="E586" s="65"/>
      <c r="F586" s="65"/>
      <c r="G586" s="65"/>
      <c r="H586" s="65"/>
      <c r="I586" s="65"/>
      <c r="J586" s="65"/>
      <c r="K586" s="65"/>
      <c r="L586" s="65"/>
      <c r="M586" s="65"/>
      <c r="N586" s="65"/>
      <c r="O586" s="65"/>
    </row>
    <row r="587" spans="1:15" ht="15.75" customHeight="1" x14ac:dyDescent="0.25">
      <c r="A587" s="84"/>
      <c r="B587" s="1"/>
      <c r="C587" s="84"/>
      <c r="D587" s="3"/>
      <c r="E587" s="65"/>
      <c r="F587" s="65"/>
      <c r="G587" s="65"/>
      <c r="H587" s="65"/>
      <c r="I587" s="65"/>
      <c r="J587" s="65"/>
      <c r="K587" s="65"/>
      <c r="L587" s="65"/>
      <c r="M587" s="65"/>
      <c r="N587" s="65"/>
      <c r="O587" s="65"/>
    </row>
    <row r="588" spans="1:15" ht="15.75" customHeight="1" x14ac:dyDescent="0.25">
      <c r="A588" s="84"/>
      <c r="B588" s="1"/>
      <c r="C588" s="84"/>
      <c r="D588" s="3"/>
      <c r="E588" s="65"/>
      <c r="F588" s="65"/>
      <c r="G588" s="65"/>
      <c r="H588" s="65"/>
      <c r="I588" s="65"/>
      <c r="J588" s="65"/>
      <c r="K588" s="65"/>
      <c r="L588" s="65"/>
      <c r="M588" s="65"/>
      <c r="N588" s="65"/>
      <c r="O588" s="65"/>
    </row>
    <row r="589" spans="1:15" ht="15.75" customHeight="1" x14ac:dyDescent="0.25">
      <c r="A589" s="84"/>
      <c r="B589" s="1"/>
      <c r="C589" s="84"/>
      <c r="D589" s="3"/>
      <c r="E589" s="65"/>
      <c r="F589" s="65"/>
      <c r="G589" s="65"/>
      <c r="H589" s="65"/>
      <c r="I589" s="65"/>
      <c r="J589" s="65"/>
      <c r="K589" s="65"/>
      <c r="L589" s="65"/>
      <c r="M589" s="65"/>
      <c r="N589" s="65"/>
      <c r="O589" s="65"/>
    </row>
    <row r="590" spans="1:15" ht="15.75" customHeight="1" x14ac:dyDescent="0.25">
      <c r="A590" s="84"/>
      <c r="B590" s="1"/>
      <c r="C590" s="84"/>
      <c r="D590" s="3"/>
      <c r="E590" s="65"/>
      <c r="F590" s="65"/>
      <c r="G590" s="65"/>
      <c r="H590" s="65"/>
      <c r="I590" s="65"/>
      <c r="J590" s="65"/>
      <c r="K590" s="65"/>
      <c r="L590" s="65"/>
      <c r="M590" s="65"/>
      <c r="N590" s="65"/>
      <c r="O590" s="65"/>
    </row>
    <row r="591" spans="1:15" ht="15.75" customHeight="1" x14ac:dyDescent="0.25">
      <c r="A591" s="84"/>
      <c r="B591" s="1"/>
      <c r="C591" s="84"/>
      <c r="D591" s="3"/>
      <c r="E591" s="65"/>
      <c r="F591" s="65"/>
      <c r="G591" s="65"/>
      <c r="H591" s="65"/>
      <c r="I591" s="65"/>
      <c r="J591" s="65"/>
      <c r="K591" s="65"/>
      <c r="L591" s="65"/>
      <c r="M591" s="65"/>
      <c r="N591" s="65"/>
      <c r="O591" s="65"/>
    </row>
    <row r="592" spans="1:15" ht="15.75" customHeight="1" x14ac:dyDescent="0.25">
      <c r="A592" s="84"/>
      <c r="B592" s="1"/>
      <c r="C592" s="84"/>
      <c r="D592" s="3"/>
      <c r="E592" s="65"/>
      <c r="F592" s="65"/>
      <c r="G592" s="65"/>
      <c r="H592" s="65"/>
      <c r="I592" s="65"/>
      <c r="J592" s="65"/>
      <c r="K592" s="65"/>
      <c r="L592" s="65"/>
      <c r="M592" s="65"/>
      <c r="N592" s="65"/>
      <c r="O592" s="65"/>
    </row>
    <row r="593" spans="1:15" ht="15.75" customHeight="1" x14ac:dyDescent="0.25">
      <c r="A593" s="84"/>
      <c r="B593" s="1"/>
      <c r="C593" s="84"/>
      <c r="D593" s="3"/>
      <c r="E593" s="65"/>
      <c r="F593" s="65"/>
      <c r="G593" s="65"/>
      <c r="H593" s="65"/>
      <c r="I593" s="65"/>
      <c r="J593" s="65"/>
      <c r="K593" s="65"/>
      <c r="L593" s="65"/>
      <c r="M593" s="65"/>
      <c r="N593" s="65"/>
      <c r="O593" s="65"/>
    </row>
    <row r="594" spans="1:15" ht="15.75" customHeight="1" x14ac:dyDescent="0.25">
      <c r="A594" s="84"/>
      <c r="B594" s="1"/>
      <c r="C594" s="84"/>
      <c r="D594" s="3"/>
      <c r="E594" s="65"/>
      <c r="F594" s="65"/>
      <c r="G594" s="65"/>
      <c r="H594" s="65"/>
      <c r="I594" s="65"/>
      <c r="J594" s="65"/>
      <c r="K594" s="65"/>
      <c r="L594" s="65"/>
      <c r="M594" s="65"/>
      <c r="N594" s="65"/>
      <c r="O594" s="65"/>
    </row>
    <row r="595" spans="1:15" ht="15.75" customHeight="1" x14ac:dyDescent="0.25">
      <c r="A595" s="84"/>
      <c r="B595" s="1"/>
      <c r="C595" s="84"/>
      <c r="D595" s="3"/>
      <c r="E595" s="65"/>
      <c r="F595" s="65"/>
      <c r="G595" s="65"/>
      <c r="H595" s="65"/>
      <c r="I595" s="65"/>
      <c r="J595" s="65"/>
      <c r="K595" s="65"/>
      <c r="L595" s="65"/>
      <c r="M595" s="65"/>
      <c r="N595" s="65"/>
      <c r="O595" s="65"/>
    </row>
    <row r="596" spans="1:15" ht="15.75" customHeight="1" x14ac:dyDescent="0.25">
      <c r="A596" s="84"/>
      <c r="B596" s="1"/>
      <c r="C596" s="84"/>
      <c r="D596" s="3"/>
      <c r="E596" s="65"/>
      <c r="F596" s="65"/>
      <c r="G596" s="65"/>
      <c r="H596" s="65"/>
      <c r="I596" s="65"/>
      <c r="J596" s="65"/>
      <c r="K596" s="65"/>
      <c r="L596" s="65"/>
      <c r="M596" s="65"/>
      <c r="N596" s="65"/>
      <c r="O596" s="65"/>
    </row>
    <row r="597" spans="1:15" ht="15.75" customHeight="1" x14ac:dyDescent="0.25">
      <c r="A597" s="84"/>
      <c r="B597" s="1"/>
      <c r="C597" s="84"/>
      <c r="D597" s="3"/>
      <c r="E597" s="65"/>
      <c r="F597" s="65"/>
      <c r="G597" s="65"/>
      <c r="H597" s="65"/>
      <c r="I597" s="65"/>
      <c r="J597" s="65"/>
      <c r="K597" s="65"/>
      <c r="L597" s="65"/>
      <c r="M597" s="65"/>
      <c r="N597" s="65"/>
      <c r="O597" s="65"/>
    </row>
    <row r="598" spans="1:15" ht="15.75" customHeight="1" x14ac:dyDescent="0.25">
      <c r="A598" s="84"/>
      <c r="B598" s="1"/>
      <c r="C598" s="84"/>
      <c r="D598" s="3"/>
      <c r="E598" s="65"/>
      <c r="F598" s="65"/>
      <c r="G598" s="65"/>
      <c r="H598" s="65"/>
      <c r="I598" s="65"/>
      <c r="J598" s="65"/>
      <c r="K598" s="65"/>
      <c r="L598" s="65"/>
      <c r="M598" s="65"/>
      <c r="N598" s="65"/>
      <c r="O598" s="65"/>
    </row>
    <row r="599" spans="1:15" ht="15.75" customHeight="1" x14ac:dyDescent="0.25">
      <c r="A599" s="84"/>
      <c r="B599" s="1"/>
      <c r="C599" s="84"/>
      <c r="D599" s="3"/>
      <c r="E599" s="65"/>
      <c r="F599" s="65"/>
      <c r="G599" s="65"/>
      <c r="H599" s="65"/>
      <c r="I599" s="65"/>
      <c r="J599" s="65"/>
      <c r="K599" s="65"/>
      <c r="L599" s="65"/>
      <c r="M599" s="65"/>
      <c r="N599" s="65"/>
      <c r="O599" s="65"/>
    </row>
    <row r="600" spans="1:15" ht="15.75" customHeight="1" x14ac:dyDescent="0.25">
      <c r="A600" s="84"/>
      <c r="B600" s="1"/>
      <c r="C600" s="84"/>
      <c r="D600" s="3"/>
      <c r="E600" s="65"/>
      <c r="F600" s="65"/>
      <c r="G600" s="65"/>
      <c r="H600" s="65"/>
      <c r="I600" s="65"/>
      <c r="J600" s="65"/>
      <c r="K600" s="65"/>
      <c r="L600" s="65"/>
      <c r="M600" s="65"/>
      <c r="N600" s="65"/>
      <c r="O600" s="65"/>
    </row>
    <row r="601" spans="1:15" ht="15.75" customHeight="1" x14ac:dyDescent="0.25">
      <c r="A601" s="84"/>
      <c r="B601" s="1"/>
      <c r="C601" s="84"/>
      <c r="D601" s="3"/>
      <c r="E601" s="65"/>
      <c r="F601" s="65"/>
      <c r="G601" s="65"/>
      <c r="H601" s="65"/>
      <c r="I601" s="65"/>
      <c r="J601" s="65"/>
      <c r="K601" s="65"/>
      <c r="L601" s="65"/>
      <c r="M601" s="65"/>
      <c r="N601" s="65"/>
      <c r="O601" s="65"/>
    </row>
    <row r="602" spans="1:15" ht="15.75" customHeight="1" x14ac:dyDescent="0.25">
      <c r="A602" s="84"/>
      <c r="B602" s="1"/>
      <c r="C602" s="84"/>
      <c r="D602" s="3"/>
      <c r="E602" s="65"/>
      <c r="F602" s="65"/>
      <c r="G602" s="65"/>
      <c r="H602" s="65"/>
      <c r="I602" s="65"/>
      <c r="J602" s="65"/>
      <c r="K602" s="65"/>
      <c r="L602" s="65"/>
      <c r="M602" s="65"/>
      <c r="N602" s="65"/>
      <c r="O602" s="65"/>
    </row>
    <row r="603" spans="1:15" ht="15.75" customHeight="1" x14ac:dyDescent="0.25">
      <c r="A603" s="84"/>
      <c r="B603" s="1"/>
      <c r="C603" s="84"/>
      <c r="D603" s="3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</row>
    <row r="604" spans="1:15" ht="15.75" customHeight="1" x14ac:dyDescent="0.25">
      <c r="A604" s="84"/>
      <c r="B604" s="1"/>
      <c r="C604" s="84"/>
      <c r="D604" s="3"/>
      <c r="E604" s="65"/>
      <c r="F604" s="65"/>
      <c r="G604" s="65"/>
      <c r="H604" s="65"/>
      <c r="I604" s="65"/>
      <c r="J604" s="65"/>
      <c r="K604" s="65"/>
      <c r="L604" s="65"/>
      <c r="M604" s="65"/>
      <c r="N604" s="65"/>
      <c r="O604" s="65"/>
    </row>
    <row r="605" spans="1:15" ht="15.75" customHeight="1" x14ac:dyDescent="0.25">
      <c r="A605" s="84"/>
      <c r="B605" s="1"/>
      <c r="C605" s="84"/>
      <c r="D605" s="3"/>
      <c r="E605" s="65"/>
      <c r="F605" s="65"/>
      <c r="G605" s="65"/>
      <c r="H605" s="65"/>
      <c r="I605" s="65"/>
      <c r="J605" s="65"/>
      <c r="K605" s="65"/>
      <c r="L605" s="65"/>
      <c r="M605" s="65"/>
      <c r="N605" s="65"/>
      <c r="O605" s="65"/>
    </row>
    <row r="606" spans="1:15" ht="15.75" customHeight="1" x14ac:dyDescent="0.25">
      <c r="A606" s="84"/>
      <c r="B606" s="1"/>
      <c r="C606" s="84"/>
      <c r="D606" s="3"/>
      <c r="E606" s="65"/>
      <c r="F606" s="65"/>
      <c r="G606" s="65"/>
      <c r="H606" s="65"/>
      <c r="I606" s="65"/>
      <c r="J606" s="65"/>
      <c r="K606" s="65"/>
      <c r="L606" s="65"/>
      <c r="M606" s="65"/>
      <c r="N606" s="65"/>
      <c r="O606" s="65"/>
    </row>
    <row r="607" spans="1:15" ht="15.75" customHeight="1" x14ac:dyDescent="0.25">
      <c r="A607" s="84"/>
      <c r="B607" s="1"/>
      <c r="C607" s="84"/>
      <c r="D607" s="3"/>
      <c r="E607" s="65"/>
      <c r="F607" s="65"/>
      <c r="G607" s="65"/>
      <c r="H607" s="65"/>
      <c r="I607" s="65"/>
      <c r="J607" s="65"/>
      <c r="K607" s="65"/>
      <c r="L607" s="65"/>
      <c r="M607" s="65"/>
      <c r="N607" s="65"/>
      <c r="O607" s="65"/>
    </row>
    <row r="608" spans="1:15" ht="15.75" customHeight="1" x14ac:dyDescent="0.25">
      <c r="A608" s="84"/>
      <c r="B608" s="1"/>
      <c r="C608" s="84"/>
      <c r="D608" s="3"/>
      <c r="E608" s="65"/>
      <c r="F608" s="65"/>
      <c r="G608" s="65"/>
      <c r="H608" s="65"/>
      <c r="I608" s="65"/>
      <c r="J608" s="65"/>
      <c r="K608" s="65"/>
      <c r="L608" s="65"/>
      <c r="M608" s="65"/>
      <c r="N608" s="65"/>
      <c r="O608" s="65"/>
    </row>
    <row r="609" spans="1:15" ht="15.75" customHeight="1" x14ac:dyDescent="0.25">
      <c r="A609" s="84"/>
      <c r="B609" s="1"/>
      <c r="C609" s="84"/>
      <c r="D609" s="3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</row>
    <row r="610" spans="1:15" ht="15.75" customHeight="1" x14ac:dyDescent="0.25">
      <c r="A610" s="84"/>
      <c r="B610" s="1"/>
      <c r="C610" s="84"/>
      <c r="D610" s="3"/>
      <c r="E610" s="65"/>
      <c r="F610" s="65"/>
      <c r="G610" s="65"/>
      <c r="H610" s="65"/>
      <c r="I610" s="65"/>
      <c r="J610" s="65"/>
      <c r="K610" s="65"/>
      <c r="L610" s="65"/>
      <c r="M610" s="65"/>
      <c r="N610" s="65"/>
      <c r="O610" s="65"/>
    </row>
    <row r="611" spans="1:15" ht="15.75" customHeight="1" x14ac:dyDescent="0.25">
      <c r="A611" s="84"/>
      <c r="B611" s="1"/>
      <c r="C611" s="84"/>
      <c r="D611" s="3"/>
      <c r="E611" s="65"/>
      <c r="F611" s="65"/>
      <c r="G611" s="65"/>
      <c r="H611" s="65"/>
      <c r="I611" s="65"/>
      <c r="J611" s="65"/>
      <c r="K611" s="65"/>
      <c r="L611" s="65"/>
      <c r="M611" s="65"/>
      <c r="N611" s="65"/>
      <c r="O611" s="65"/>
    </row>
    <row r="612" spans="1:15" ht="15.75" customHeight="1" x14ac:dyDescent="0.25">
      <c r="A612" s="84"/>
      <c r="B612" s="1"/>
      <c r="C612" s="84"/>
      <c r="D612" s="3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</row>
    <row r="613" spans="1:15" ht="15.75" customHeight="1" x14ac:dyDescent="0.25">
      <c r="A613" s="84"/>
      <c r="B613" s="1"/>
      <c r="C613" s="84"/>
      <c r="D613" s="3"/>
      <c r="E613" s="65"/>
      <c r="F613" s="65"/>
      <c r="G613" s="65"/>
      <c r="H613" s="65"/>
      <c r="I613" s="65"/>
      <c r="J613" s="65"/>
      <c r="K613" s="65"/>
      <c r="L613" s="65"/>
      <c r="M613" s="65"/>
      <c r="N613" s="65"/>
      <c r="O613" s="65"/>
    </row>
    <row r="614" spans="1:15" ht="15.75" customHeight="1" x14ac:dyDescent="0.25">
      <c r="A614" s="84"/>
      <c r="B614" s="1"/>
      <c r="C614" s="84"/>
      <c r="D614" s="3"/>
      <c r="E614" s="65"/>
      <c r="F614" s="65"/>
      <c r="G614" s="65"/>
      <c r="H614" s="65"/>
      <c r="I614" s="65"/>
      <c r="J614" s="65"/>
      <c r="K614" s="65"/>
      <c r="L614" s="65"/>
      <c r="M614" s="65"/>
      <c r="N614" s="65"/>
      <c r="O614" s="65"/>
    </row>
    <row r="615" spans="1:15" ht="15.75" customHeight="1" x14ac:dyDescent="0.25">
      <c r="A615" s="84"/>
      <c r="B615" s="1"/>
      <c r="C615" s="84"/>
      <c r="D615" s="3"/>
      <c r="E615" s="65"/>
      <c r="F615" s="65"/>
      <c r="G615" s="65"/>
      <c r="H615" s="65"/>
      <c r="I615" s="65"/>
      <c r="J615" s="65"/>
      <c r="K615" s="65"/>
      <c r="L615" s="65"/>
      <c r="M615" s="65"/>
      <c r="N615" s="65"/>
      <c r="O615" s="65"/>
    </row>
    <row r="616" spans="1:15" ht="15.75" customHeight="1" x14ac:dyDescent="0.25">
      <c r="A616" s="84"/>
      <c r="B616" s="1"/>
      <c r="C616" s="84"/>
      <c r="D616" s="3"/>
      <c r="E616" s="65"/>
      <c r="F616" s="65"/>
      <c r="G616" s="65"/>
      <c r="H616" s="65"/>
      <c r="I616" s="65"/>
      <c r="J616" s="65"/>
      <c r="K616" s="65"/>
      <c r="L616" s="65"/>
      <c r="M616" s="65"/>
      <c r="N616" s="65"/>
      <c r="O616" s="65"/>
    </row>
    <row r="617" spans="1:15" ht="15.75" customHeight="1" x14ac:dyDescent="0.25">
      <c r="A617" s="84"/>
      <c r="B617" s="1"/>
      <c r="C617" s="84"/>
      <c r="D617" s="3"/>
      <c r="E617" s="65"/>
      <c r="F617" s="65"/>
      <c r="G617" s="65"/>
      <c r="H617" s="65"/>
      <c r="I617" s="65"/>
      <c r="J617" s="65"/>
      <c r="K617" s="65"/>
      <c r="L617" s="65"/>
      <c r="M617" s="65"/>
      <c r="N617" s="65"/>
      <c r="O617" s="65"/>
    </row>
    <row r="618" spans="1:15" ht="15.75" customHeight="1" x14ac:dyDescent="0.25">
      <c r="A618" s="84"/>
      <c r="B618" s="1"/>
      <c r="C618" s="84"/>
      <c r="D618" s="3"/>
      <c r="E618" s="65"/>
      <c r="F618" s="65"/>
      <c r="G618" s="65"/>
      <c r="H618" s="65"/>
      <c r="I618" s="65"/>
      <c r="J618" s="65"/>
      <c r="K618" s="65"/>
      <c r="L618" s="65"/>
      <c r="M618" s="65"/>
      <c r="N618" s="65"/>
      <c r="O618" s="65"/>
    </row>
    <row r="619" spans="1:15" ht="15.75" customHeight="1" x14ac:dyDescent="0.25">
      <c r="A619" s="84"/>
      <c r="B619" s="1"/>
      <c r="C619" s="84"/>
      <c r="D619" s="3"/>
      <c r="E619" s="65"/>
      <c r="F619" s="65"/>
      <c r="G619" s="65"/>
      <c r="H619" s="65"/>
      <c r="I619" s="65"/>
      <c r="J619" s="65"/>
      <c r="K619" s="65"/>
      <c r="L619" s="65"/>
      <c r="M619" s="65"/>
      <c r="N619" s="65"/>
      <c r="O619" s="65"/>
    </row>
    <row r="620" spans="1:15" ht="15.75" customHeight="1" x14ac:dyDescent="0.25">
      <c r="A620" s="84"/>
      <c r="B620" s="1"/>
      <c r="C620" s="84"/>
      <c r="D620" s="3"/>
      <c r="E620" s="65"/>
      <c r="F620" s="65"/>
      <c r="G620" s="65"/>
      <c r="H620" s="65"/>
      <c r="I620" s="65"/>
      <c r="J620" s="65"/>
      <c r="K620" s="65"/>
      <c r="L620" s="65"/>
      <c r="M620" s="65"/>
      <c r="N620" s="65"/>
      <c r="O620" s="65"/>
    </row>
    <row r="621" spans="1:15" ht="15.75" customHeight="1" x14ac:dyDescent="0.25">
      <c r="A621" s="84"/>
      <c r="B621" s="1"/>
      <c r="C621" s="84"/>
      <c r="D621" s="3"/>
      <c r="E621" s="65"/>
      <c r="F621" s="65"/>
      <c r="G621" s="65"/>
      <c r="H621" s="65"/>
      <c r="I621" s="65"/>
      <c r="J621" s="65"/>
      <c r="K621" s="65"/>
      <c r="L621" s="65"/>
      <c r="M621" s="65"/>
      <c r="N621" s="65"/>
      <c r="O621" s="65"/>
    </row>
    <row r="622" spans="1:15" ht="15.75" customHeight="1" x14ac:dyDescent="0.25">
      <c r="A622" s="84"/>
      <c r="B622" s="1"/>
      <c r="C622" s="84"/>
      <c r="D622" s="3"/>
      <c r="E622" s="65"/>
      <c r="F622" s="65"/>
      <c r="G622" s="65"/>
      <c r="H622" s="65"/>
      <c r="I622" s="65"/>
      <c r="J622" s="65"/>
      <c r="K622" s="65"/>
      <c r="L622" s="65"/>
      <c r="M622" s="65"/>
      <c r="N622" s="65"/>
      <c r="O622" s="65"/>
    </row>
    <row r="623" spans="1:15" ht="15.75" customHeight="1" x14ac:dyDescent="0.25">
      <c r="A623" s="84"/>
      <c r="B623" s="1"/>
      <c r="C623" s="84"/>
      <c r="D623" s="3"/>
      <c r="E623" s="65"/>
      <c r="F623" s="65"/>
      <c r="G623" s="65"/>
      <c r="H623" s="65"/>
      <c r="I623" s="65"/>
      <c r="J623" s="65"/>
      <c r="K623" s="65"/>
      <c r="L623" s="65"/>
      <c r="M623" s="65"/>
      <c r="N623" s="65"/>
      <c r="O623" s="65"/>
    </row>
    <row r="624" spans="1:15" ht="15.75" customHeight="1" x14ac:dyDescent="0.25">
      <c r="A624" s="84"/>
      <c r="B624" s="1"/>
      <c r="C624" s="84"/>
      <c r="D624" s="3"/>
      <c r="E624" s="65"/>
      <c r="F624" s="65"/>
      <c r="G624" s="65"/>
      <c r="H624" s="65"/>
      <c r="I624" s="65"/>
      <c r="J624" s="65"/>
      <c r="K624" s="65"/>
      <c r="L624" s="65"/>
      <c r="M624" s="65"/>
      <c r="N624" s="65"/>
      <c r="O624" s="65"/>
    </row>
    <row r="625" spans="1:15" ht="15.75" customHeight="1" x14ac:dyDescent="0.25">
      <c r="A625" s="84"/>
      <c r="B625" s="1"/>
      <c r="C625" s="84"/>
      <c r="D625" s="3"/>
      <c r="E625" s="65"/>
      <c r="F625" s="65"/>
      <c r="G625" s="65"/>
      <c r="H625" s="65"/>
      <c r="I625" s="65"/>
      <c r="J625" s="65"/>
      <c r="K625" s="65"/>
      <c r="L625" s="65"/>
      <c r="M625" s="65"/>
      <c r="N625" s="65"/>
      <c r="O625" s="65"/>
    </row>
    <row r="626" spans="1:15" ht="15.75" customHeight="1" x14ac:dyDescent="0.25">
      <c r="A626" s="84"/>
      <c r="B626" s="1"/>
      <c r="C626" s="84"/>
      <c r="D626" s="3"/>
      <c r="E626" s="65"/>
      <c r="F626" s="65"/>
      <c r="G626" s="65"/>
      <c r="H626" s="65"/>
      <c r="I626" s="65"/>
      <c r="J626" s="65"/>
      <c r="K626" s="65"/>
      <c r="L626" s="65"/>
      <c r="M626" s="65"/>
      <c r="N626" s="65"/>
      <c r="O626" s="65"/>
    </row>
    <row r="627" spans="1:15" ht="15.75" customHeight="1" x14ac:dyDescent="0.25">
      <c r="A627" s="84"/>
      <c r="B627" s="1"/>
      <c r="C627" s="84"/>
      <c r="D627" s="3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</row>
    <row r="628" spans="1:15" ht="15.75" customHeight="1" x14ac:dyDescent="0.25">
      <c r="A628" s="84"/>
      <c r="B628" s="1"/>
      <c r="C628" s="84"/>
      <c r="D628" s="3"/>
      <c r="E628" s="65"/>
      <c r="F628" s="65"/>
      <c r="G628" s="65"/>
      <c r="H628" s="65"/>
      <c r="I628" s="65"/>
      <c r="J628" s="65"/>
      <c r="K628" s="65"/>
      <c r="L628" s="65"/>
      <c r="M628" s="65"/>
      <c r="N628" s="65"/>
      <c r="O628" s="65"/>
    </row>
    <row r="629" spans="1:15" ht="15.75" customHeight="1" x14ac:dyDescent="0.25">
      <c r="A629" s="84"/>
      <c r="B629" s="1"/>
      <c r="C629" s="84"/>
      <c r="D629" s="3"/>
      <c r="E629" s="65"/>
      <c r="F629" s="65"/>
      <c r="G629" s="65"/>
      <c r="H629" s="65"/>
      <c r="I629" s="65"/>
      <c r="J629" s="65"/>
      <c r="K629" s="65"/>
      <c r="L629" s="65"/>
      <c r="M629" s="65"/>
      <c r="N629" s="65"/>
      <c r="O629" s="65"/>
    </row>
    <row r="630" spans="1:15" ht="15.75" customHeight="1" x14ac:dyDescent="0.25">
      <c r="A630" s="84"/>
      <c r="B630" s="1"/>
      <c r="C630" s="84"/>
      <c r="D630" s="3"/>
      <c r="E630" s="65"/>
      <c r="F630" s="65"/>
      <c r="G630" s="65"/>
      <c r="H630" s="65"/>
      <c r="I630" s="65"/>
      <c r="J630" s="65"/>
      <c r="K630" s="65"/>
      <c r="L630" s="65"/>
      <c r="M630" s="65"/>
      <c r="N630" s="65"/>
      <c r="O630" s="65"/>
    </row>
    <row r="631" spans="1:15" ht="15.75" customHeight="1" x14ac:dyDescent="0.25">
      <c r="A631" s="84"/>
      <c r="B631" s="1"/>
      <c r="C631" s="84"/>
      <c r="D631" s="3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</row>
    <row r="632" spans="1:15" ht="15.75" customHeight="1" x14ac:dyDescent="0.25">
      <c r="A632" s="84"/>
      <c r="B632" s="1"/>
      <c r="C632" s="84"/>
      <c r="D632" s="3"/>
      <c r="E632" s="65"/>
      <c r="F632" s="65"/>
      <c r="G632" s="65"/>
      <c r="H632" s="65"/>
      <c r="I632" s="65"/>
      <c r="J632" s="65"/>
      <c r="K632" s="65"/>
      <c r="L632" s="65"/>
      <c r="M632" s="65"/>
      <c r="N632" s="65"/>
      <c r="O632" s="65"/>
    </row>
    <row r="633" spans="1:15" ht="15.75" customHeight="1" x14ac:dyDescent="0.25">
      <c r="A633" s="84"/>
      <c r="B633" s="1"/>
      <c r="C633" s="84"/>
      <c r="D633" s="3"/>
      <c r="E633" s="65"/>
      <c r="F633" s="65"/>
      <c r="G633" s="65"/>
      <c r="H633" s="65"/>
      <c r="I633" s="65"/>
      <c r="J633" s="65"/>
      <c r="K633" s="65"/>
      <c r="L633" s="65"/>
      <c r="M633" s="65"/>
      <c r="N633" s="65"/>
      <c r="O633" s="65"/>
    </row>
    <row r="634" spans="1:15" ht="15.75" customHeight="1" x14ac:dyDescent="0.25">
      <c r="A634" s="84"/>
      <c r="B634" s="1"/>
      <c r="C634" s="84"/>
      <c r="D634" s="3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</row>
    <row r="635" spans="1:15" ht="15.75" customHeight="1" x14ac:dyDescent="0.25">
      <c r="A635" s="84"/>
      <c r="B635" s="1"/>
      <c r="C635" s="84"/>
      <c r="D635" s="3"/>
      <c r="E635" s="65"/>
      <c r="F635" s="65"/>
      <c r="G635" s="65"/>
      <c r="H635" s="65"/>
      <c r="I635" s="65"/>
      <c r="J635" s="65"/>
      <c r="K635" s="65"/>
      <c r="L635" s="65"/>
      <c r="M635" s="65"/>
      <c r="N635" s="65"/>
      <c r="O635" s="65"/>
    </row>
    <row r="636" spans="1:15" ht="15.75" customHeight="1" x14ac:dyDescent="0.25">
      <c r="A636" s="84"/>
      <c r="B636" s="1"/>
      <c r="C636" s="84"/>
      <c r="D636" s="3"/>
      <c r="E636" s="65"/>
      <c r="F636" s="65"/>
      <c r="G636" s="65"/>
      <c r="H636" s="65"/>
      <c r="I636" s="65"/>
      <c r="J636" s="65"/>
      <c r="K636" s="65"/>
      <c r="L636" s="65"/>
      <c r="M636" s="65"/>
      <c r="N636" s="65"/>
      <c r="O636" s="65"/>
    </row>
    <row r="637" spans="1:15" ht="15.75" customHeight="1" x14ac:dyDescent="0.25">
      <c r="A637" s="84"/>
      <c r="B637" s="1"/>
      <c r="C637" s="84"/>
      <c r="D637" s="3"/>
      <c r="E637" s="65"/>
      <c r="F637" s="65"/>
      <c r="G637" s="65"/>
      <c r="H637" s="65"/>
      <c r="I637" s="65"/>
      <c r="J637" s="65"/>
      <c r="K637" s="65"/>
      <c r="L637" s="65"/>
      <c r="M637" s="65"/>
      <c r="N637" s="65"/>
      <c r="O637" s="65"/>
    </row>
    <row r="638" spans="1:15" ht="15.75" customHeight="1" x14ac:dyDescent="0.25">
      <c r="A638" s="84"/>
      <c r="B638" s="1"/>
      <c r="C638" s="84"/>
      <c r="D638" s="3"/>
      <c r="E638" s="65"/>
      <c r="F638" s="65"/>
      <c r="G638" s="65"/>
      <c r="H638" s="65"/>
      <c r="I638" s="65"/>
      <c r="J638" s="65"/>
      <c r="K638" s="65"/>
      <c r="L638" s="65"/>
      <c r="M638" s="65"/>
      <c r="N638" s="65"/>
      <c r="O638" s="65"/>
    </row>
    <row r="639" spans="1:15" ht="15.75" customHeight="1" x14ac:dyDescent="0.25">
      <c r="A639" s="84"/>
      <c r="B639" s="1"/>
      <c r="C639" s="84"/>
      <c r="D639" s="3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</row>
    <row r="640" spans="1:15" ht="15.75" customHeight="1" x14ac:dyDescent="0.25">
      <c r="A640" s="84"/>
      <c r="B640" s="1"/>
      <c r="C640" s="84"/>
      <c r="D640" s="3"/>
      <c r="E640" s="65"/>
      <c r="F640" s="65"/>
      <c r="G640" s="65"/>
      <c r="H640" s="65"/>
      <c r="I640" s="65"/>
      <c r="J640" s="65"/>
      <c r="K640" s="65"/>
      <c r="L640" s="65"/>
      <c r="M640" s="65"/>
      <c r="N640" s="65"/>
      <c r="O640" s="65"/>
    </row>
    <row r="641" spans="1:15" ht="15.75" customHeight="1" x14ac:dyDescent="0.25">
      <c r="A641" s="84"/>
      <c r="B641" s="1"/>
      <c r="C641" s="84"/>
      <c r="D641" s="3"/>
      <c r="E641" s="65"/>
      <c r="F641" s="65"/>
      <c r="G641" s="65"/>
      <c r="H641" s="65"/>
      <c r="I641" s="65"/>
      <c r="J641" s="65"/>
      <c r="K641" s="65"/>
      <c r="L641" s="65"/>
      <c r="M641" s="65"/>
      <c r="N641" s="65"/>
      <c r="O641" s="65"/>
    </row>
    <row r="642" spans="1:15" ht="15.75" customHeight="1" x14ac:dyDescent="0.25">
      <c r="A642" s="84"/>
      <c r="B642" s="1"/>
      <c r="C642" s="84"/>
      <c r="D642" s="3"/>
      <c r="E642" s="65"/>
      <c r="F642" s="65"/>
      <c r="G642" s="65"/>
      <c r="H642" s="65"/>
      <c r="I642" s="65"/>
      <c r="J642" s="65"/>
      <c r="K642" s="65"/>
      <c r="L642" s="65"/>
      <c r="M642" s="65"/>
      <c r="N642" s="65"/>
      <c r="O642" s="65"/>
    </row>
    <row r="643" spans="1:15" ht="15.75" customHeight="1" x14ac:dyDescent="0.25">
      <c r="A643" s="84"/>
      <c r="B643" s="1"/>
      <c r="C643" s="84"/>
      <c r="D643" s="3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</row>
    <row r="644" spans="1:15" ht="15.75" customHeight="1" x14ac:dyDescent="0.25">
      <c r="A644" s="84"/>
      <c r="B644" s="1"/>
      <c r="C644" s="84"/>
      <c r="D644" s="3"/>
      <c r="E644" s="65"/>
      <c r="F644" s="65"/>
      <c r="G644" s="65"/>
      <c r="H644" s="65"/>
      <c r="I644" s="65"/>
      <c r="J644" s="65"/>
      <c r="K644" s="65"/>
      <c r="L644" s="65"/>
      <c r="M644" s="65"/>
      <c r="N644" s="65"/>
      <c r="O644" s="65"/>
    </row>
    <row r="645" spans="1:15" ht="15.75" customHeight="1" x14ac:dyDescent="0.25">
      <c r="A645" s="84"/>
      <c r="B645" s="1"/>
      <c r="C645" s="84"/>
      <c r="D645" s="3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</row>
    <row r="646" spans="1:15" ht="15.75" customHeight="1" x14ac:dyDescent="0.25">
      <c r="A646" s="84"/>
      <c r="B646" s="1"/>
      <c r="C646" s="84"/>
      <c r="D646" s="3"/>
      <c r="E646" s="65"/>
      <c r="F646" s="65"/>
      <c r="G646" s="65"/>
      <c r="H646" s="65"/>
      <c r="I646" s="65"/>
      <c r="J646" s="65"/>
      <c r="K646" s="65"/>
      <c r="L646" s="65"/>
      <c r="M646" s="65"/>
      <c r="N646" s="65"/>
      <c r="O646" s="65"/>
    </row>
    <row r="647" spans="1:15" ht="15.75" customHeight="1" x14ac:dyDescent="0.25">
      <c r="A647" s="84"/>
      <c r="B647" s="1"/>
      <c r="C647" s="84"/>
      <c r="D647" s="3"/>
      <c r="E647" s="65"/>
      <c r="F647" s="65"/>
      <c r="G647" s="65"/>
      <c r="H647" s="65"/>
      <c r="I647" s="65"/>
      <c r="J647" s="65"/>
      <c r="K647" s="65"/>
      <c r="L647" s="65"/>
      <c r="M647" s="65"/>
      <c r="N647" s="65"/>
      <c r="O647" s="65"/>
    </row>
    <row r="648" spans="1:15" ht="15.75" customHeight="1" x14ac:dyDescent="0.25">
      <c r="A648" s="84"/>
      <c r="B648" s="1"/>
      <c r="C648" s="84"/>
      <c r="D648" s="3"/>
      <c r="E648" s="65"/>
      <c r="F648" s="65"/>
      <c r="G648" s="65"/>
      <c r="H648" s="65"/>
      <c r="I648" s="65"/>
      <c r="J648" s="65"/>
      <c r="K648" s="65"/>
      <c r="L648" s="65"/>
      <c r="M648" s="65"/>
      <c r="N648" s="65"/>
      <c r="O648" s="65"/>
    </row>
    <row r="649" spans="1:15" ht="15.75" customHeight="1" x14ac:dyDescent="0.25">
      <c r="A649" s="84"/>
      <c r="B649" s="1"/>
      <c r="C649" s="84"/>
      <c r="D649" s="3"/>
      <c r="E649" s="65"/>
      <c r="F649" s="65"/>
      <c r="G649" s="65"/>
      <c r="H649" s="65"/>
      <c r="I649" s="65"/>
      <c r="J649" s="65"/>
      <c r="K649" s="65"/>
      <c r="L649" s="65"/>
      <c r="M649" s="65"/>
      <c r="N649" s="65"/>
      <c r="O649" s="65"/>
    </row>
    <row r="650" spans="1:15" ht="15.75" customHeight="1" x14ac:dyDescent="0.25">
      <c r="A650" s="84"/>
      <c r="B650" s="1"/>
      <c r="C650" s="84"/>
      <c r="D650" s="3"/>
      <c r="E650" s="65"/>
      <c r="F650" s="65"/>
      <c r="G650" s="65"/>
      <c r="H650" s="65"/>
      <c r="I650" s="65"/>
      <c r="J650" s="65"/>
      <c r="K650" s="65"/>
      <c r="L650" s="65"/>
      <c r="M650" s="65"/>
      <c r="N650" s="65"/>
      <c r="O650" s="65"/>
    </row>
    <row r="651" spans="1:15" ht="15.75" customHeight="1" x14ac:dyDescent="0.25">
      <c r="A651" s="84"/>
      <c r="B651" s="1"/>
      <c r="C651" s="84"/>
      <c r="D651" s="3"/>
      <c r="E651" s="65"/>
      <c r="F651" s="65"/>
      <c r="G651" s="65"/>
      <c r="H651" s="65"/>
      <c r="I651" s="65"/>
      <c r="J651" s="65"/>
      <c r="K651" s="65"/>
      <c r="L651" s="65"/>
      <c r="M651" s="65"/>
      <c r="N651" s="65"/>
      <c r="O651" s="65"/>
    </row>
    <row r="652" spans="1:15" ht="15.75" customHeight="1" x14ac:dyDescent="0.25">
      <c r="A652" s="84"/>
      <c r="B652" s="1"/>
      <c r="C652" s="84"/>
      <c r="D652" s="3"/>
      <c r="E652" s="65"/>
      <c r="F652" s="65"/>
      <c r="G652" s="65"/>
      <c r="H652" s="65"/>
      <c r="I652" s="65"/>
      <c r="J652" s="65"/>
      <c r="K652" s="65"/>
      <c r="L652" s="65"/>
      <c r="M652" s="65"/>
      <c r="N652" s="65"/>
      <c r="O652" s="65"/>
    </row>
    <row r="653" spans="1:15" ht="15.75" customHeight="1" x14ac:dyDescent="0.25">
      <c r="A653" s="84"/>
      <c r="B653" s="1"/>
      <c r="C653" s="84"/>
      <c r="D653" s="3"/>
      <c r="E653" s="65"/>
      <c r="F653" s="65"/>
      <c r="G653" s="65"/>
      <c r="H653" s="65"/>
      <c r="I653" s="65"/>
      <c r="J653" s="65"/>
      <c r="K653" s="65"/>
      <c r="L653" s="65"/>
      <c r="M653" s="65"/>
      <c r="N653" s="65"/>
      <c r="O653" s="65"/>
    </row>
    <row r="654" spans="1:15" ht="15.75" customHeight="1" x14ac:dyDescent="0.25">
      <c r="A654" s="84"/>
      <c r="B654" s="1"/>
      <c r="C654" s="84"/>
      <c r="D654" s="3"/>
      <c r="E654" s="65"/>
      <c r="F654" s="65"/>
      <c r="G654" s="65"/>
      <c r="H654" s="65"/>
      <c r="I654" s="65"/>
      <c r="J654" s="65"/>
      <c r="K654" s="65"/>
      <c r="L654" s="65"/>
      <c r="M654" s="65"/>
      <c r="N654" s="65"/>
      <c r="O654" s="65"/>
    </row>
    <row r="655" spans="1:15" ht="15.75" customHeight="1" x14ac:dyDescent="0.25">
      <c r="A655" s="84"/>
      <c r="B655" s="1"/>
      <c r="C655" s="84"/>
      <c r="D655" s="3"/>
      <c r="E655" s="65"/>
      <c r="F655" s="65"/>
      <c r="G655" s="65"/>
      <c r="H655" s="65"/>
      <c r="I655" s="65"/>
      <c r="J655" s="65"/>
      <c r="K655" s="65"/>
      <c r="L655" s="65"/>
      <c r="M655" s="65"/>
      <c r="N655" s="65"/>
      <c r="O655" s="65"/>
    </row>
    <row r="656" spans="1:15" ht="15.75" customHeight="1" x14ac:dyDescent="0.25">
      <c r="A656" s="84"/>
      <c r="B656" s="1"/>
      <c r="C656" s="84"/>
      <c r="D656" s="3"/>
      <c r="E656" s="65"/>
      <c r="F656" s="65"/>
      <c r="G656" s="65"/>
      <c r="H656" s="65"/>
      <c r="I656" s="65"/>
      <c r="J656" s="65"/>
      <c r="K656" s="65"/>
      <c r="L656" s="65"/>
      <c r="M656" s="65"/>
      <c r="N656" s="65"/>
      <c r="O656" s="65"/>
    </row>
    <row r="657" spans="1:15" ht="15.75" customHeight="1" x14ac:dyDescent="0.25">
      <c r="A657" s="84"/>
      <c r="B657" s="1"/>
      <c r="C657" s="84"/>
      <c r="D657" s="3"/>
      <c r="E657" s="65"/>
      <c r="F657" s="65"/>
      <c r="G657" s="65"/>
      <c r="H657" s="65"/>
      <c r="I657" s="65"/>
      <c r="J657" s="65"/>
      <c r="K657" s="65"/>
      <c r="L657" s="65"/>
      <c r="M657" s="65"/>
      <c r="N657" s="65"/>
      <c r="O657" s="65"/>
    </row>
    <row r="658" spans="1:15" ht="15.75" customHeight="1" x14ac:dyDescent="0.25">
      <c r="A658" s="84"/>
      <c r="B658" s="1"/>
      <c r="C658" s="84"/>
      <c r="D658" s="3"/>
      <c r="E658" s="65"/>
      <c r="F658" s="65"/>
      <c r="G658" s="65"/>
      <c r="H658" s="65"/>
      <c r="I658" s="65"/>
      <c r="J658" s="65"/>
      <c r="K658" s="65"/>
      <c r="L658" s="65"/>
      <c r="M658" s="65"/>
      <c r="N658" s="65"/>
      <c r="O658" s="65"/>
    </row>
    <row r="659" spans="1:15" ht="15.75" customHeight="1" x14ac:dyDescent="0.25">
      <c r="A659" s="84"/>
      <c r="B659" s="1"/>
      <c r="C659" s="84"/>
      <c r="D659" s="3"/>
      <c r="E659" s="65"/>
      <c r="F659" s="65"/>
      <c r="G659" s="65"/>
      <c r="H659" s="65"/>
      <c r="I659" s="65"/>
      <c r="J659" s="65"/>
      <c r="K659" s="65"/>
      <c r="L659" s="65"/>
      <c r="M659" s="65"/>
      <c r="N659" s="65"/>
      <c r="O659" s="65"/>
    </row>
    <row r="660" spans="1:15" ht="15.75" customHeight="1" x14ac:dyDescent="0.25">
      <c r="A660" s="84"/>
      <c r="B660" s="1"/>
      <c r="C660" s="84"/>
      <c r="D660" s="3"/>
      <c r="E660" s="65"/>
      <c r="F660" s="65"/>
      <c r="G660" s="65"/>
      <c r="H660" s="65"/>
      <c r="I660" s="65"/>
      <c r="J660" s="65"/>
      <c r="K660" s="65"/>
      <c r="L660" s="65"/>
      <c r="M660" s="65"/>
      <c r="N660" s="65"/>
      <c r="O660" s="65"/>
    </row>
    <row r="661" spans="1:15" ht="15.75" customHeight="1" x14ac:dyDescent="0.25">
      <c r="A661" s="84"/>
      <c r="B661" s="1"/>
      <c r="C661" s="84"/>
      <c r="D661" s="3"/>
      <c r="E661" s="65"/>
      <c r="F661" s="65"/>
      <c r="G661" s="65"/>
      <c r="H661" s="65"/>
      <c r="I661" s="65"/>
      <c r="J661" s="65"/>
      <c r="K661" s="65"/>
      <c r="L661" s="65"/>
      <c r="M661" s="65"/>
      <c r="N661" s="65"/>
      <c r="O661" s="65"/>
    </row>
    <row r="662" spans="1:15" ht="15.75" customHeight="1" x14ac:dyDescent="0.25">
      <c r="A662" s="84"/>
      <c r="B662" s="1"/>
      <c r="C662" s="84"/>
      <c r="D662" s="3"/>
      <c r="E662" s="65"/>
      <c r="F662" s="65"/>
      <c r="G662" s="65"/>
      <c r="H662" s="65"/>
      <c r="I662" s="65"/>
      <c r="J662" s="65"/>
      <c r="K662" s="65"/>
      <c r="L662" s="65"/>
      <c r="M662" s="65"/>
      <c r="N662" s="65"/>
      <c r="O662" s="65"/>
    </row>
    <row r="663" spans="1:15" ht="15.75" customHeight="1" x14ac:dyDescent="0.25">
      <c r="A663" s="84"/>
      <c r="B663" s="1"/>
      <c r="C663" s="84"/>
      <c r="D663" s="3"/>
      <c r="E663" s="65"/>
      <c r="F663" s="65"/>
      <c r="G663" s="65"/>
      <c r="H663" s="65"/>
      <c r="I663" s="65"/>
      <c r="J663" s="65"/>
      <c r="K663" s="65"/>
      <c r="L663" s="65"/>
      <c r="M663" s="65"/>
      <c r="N663" s="65"/>
      <c r="O663" s="65"/>
    </row>
    <row r="664" spans="1:15" ht="15.75" customHeight="1" x14ac:dyDescent="0.25">
      <c r="A664" s="84"/>
      <c r="B664" s="1"/>
      <c r="C664" s="84"/>
      <c r="D664" s="3"/>
      <c r="E664" s="65"/>
      <c r="F664" s="65"/>
      <c r="G664" s="65"/>
      <c r="H664" s="65"/>
      <c r="I664" s="65"/>
      <c r="J664" s="65"/>
      <c r="K664" s="65"/>
      <c r="L664" s="65"/>
      <c r="M664" s="65"/>
      <c r="N664" s="65"/>
      <c r="O664" s="65"/>
    </row>
    <row r="665" spans="1:15" ht="15.75" customHeight="1" x14ac:dyDescent="0.25">
      <c r="A665" s="84"/>
      <c r="B665" s="1"/>
      <c r="C665" s="84"/>
      <c r="D665" s="3"/>
      <c r="E665" s="65"/>
      <c r="F665" s="65"/>
      <c r="G665" s="65"/>
      <c r="H665" s="65"/>
      <c r="I665" s="65"/>
      <c r="J665" s="65"/>
      <c r="K665" s="65"/>
      <c r="L665" s="65"/>
      <c r="M665" s="65"/>
      <c r="N665" s="65"/>
      <c r="O665" s="65"/>
    </row>
    <row r="666" spans="1:15" ht="15.75" customHeight="1" x14ac:dyDescent="0.25">
      <c r="A666" s="84"/>
      <c r="B666" s="1"/>
      <c r="C666" s="84"/>
      <c r="D666" s="3"/>
      <c r="E666" s="65"/>
      <c r="F666" s="65"/>
      <c r="G666" s="65"/>
      <c r="H666" s="65"/>
      <c r="I666" s="65"/>
      <c r="J666" s="65"/>
      <c r="K666" s="65"/>
      <c r="L666" s="65"/>
      <c r="M666" s="65"/>
      <c r="N666" s="65"/>
      <c r="O666" s="65"/>
    </row>
    <row r="667" spans="1:15" ht="15.75" customHeight="1" x14ac:dyDescent="0.25">
      <c r="A667" s="84"/>
      <c r="B667" s="1"/>
      <c r="C667" s="84"/>
      <c r="D667" s="3"/>
      <c r="E667" s="65"/>
      <c r="F667" s="65"/>
      <c r="G667" s="65"/>
      <c r="H667" s="65"/>
      <c r="I667" s="65"/>
      <c r="J667" s="65"/>
      <c r="K667" s="65"/>
      <c r="L667" s="65"/>
      <c r="M667" s="65"/>
      <c r="N667" s="65"/>
      <c r="O667" s="65"/>
    </row>
    <row r="668" spans="1:15" ht="15.75" customHeight="1" x14ac:dyDescent="0.25">
      <c r="A668" s="84"/>
      <c r="B668" s="1"/>
      <c r="C668" s="84"/>
      <c r="D668" s="3"/>
      <c r="E668" s="65"/>
      <c r="F668" s="65"/>
      <c r="G668" s="65"/>
      <c r="H668" s="65"/>
      <c r="I668" s="65"/>
      <c r="J668" s="65"/>
      <c r="K668" s="65"/>
      <c r="L668" s="65"/>
      <c r="M668" s="65"/>
      <c r="N668" s="65"/>
      <c r="O668" s="65"/>
    </row>
    <row r="669" spans="1:15" ht="15.75" customHeight="1" x14ac:dyDescent="0.25">
      <c r="A669" s="84"/>
      <c r="B669" s="1"/>
      <c r="C669" s="84"/>
      <c r="D669" s="3"/>
      <c r="E669" s="65"/>
      <c r="F669" s="65"/>
      <c r="G669" s="65"/>
      <c r="H669" s="65"/>
      <c r="I669" s="65"/>
      <c r="J669" s="65"/>
      <c r="K669" s="65"/>
      <c r="L669" s="65"/>
      <c r="M669" s="65"/>
      <c r="N669" s="65"/>
      <c r="O669" s="65"/>
    </row>
    <row r="670" spans="1:15" ht="15.75" customHeight="1" x14ac:dyDescent="0.25">
      <c r="A670" s="84"/>
      <c r="B670" s="1"/>
      <c r="C670" s="84"/>
      <c r="D670" s="3"/>
      <c r="E670" s="65"/>
      <c r="F670" s="65"/>
      <c r="G670" s="65"/>
      <c r="H670" s="65"/>
      <c r="I670" s="65"/>
      <c r="J670" s="65"/>
      <c r="K670" s="65"/>
      <c r="L670" s="65"/>
      <c r="M670" s="65"/>
      <c r="N670" s="65"/>
      <c r="O670" s="65"/>
    </row>
    <row r="671" spans="1:15" ht="15.75" customHeight="1" x14ac:dyDescent="0.25">
      <c r="A671" s="84"/>
      <c r="B671" s="1"/>
      <c r="C671" s="84"/>
      <c r="D671" s="3"/>
      <c r="E671" s="65"/>
      <c r="F671" s="65"/>
      <c r="G671" s="65"/>
      <c r="H671" s="65"/>
      <c r="I671" s="65"/>
      <c r="J671" s="65"/>
      <c r="K671" s="65"/>
      <c r="L671" s="65"/>
      <c r="M671" s="65"/>
      <c r="N671" s="65"/>
      <c r="O671" s="65"/>
    </row>
    <row r="672" spans="1:15" ht="15.75" customHeight="1" x14ac:dyDescent="0.25">
      <c r="A672" s="84"/>
      <c r="B672" s="1"/>
      <c r="C672" s="84"/>
      <c r="D672" s="3"/>
      <c r="E672" s="65"/>
      <c r="F672" s="65"/>
      <c r="G672" s="65"/>
      <c r="H672" s="65"/>
      <c r="I672" s="65"/>
      <c r="J672" s="65"/>
      <c r="K672" s="65"/>
      <c r="L672" s="65"/>
      <c r="M672" s="65"/>
      <c r="N672" s="65"/>
      <c r="O672" s="65"/>
    </row>
    <row r="673" spans="1:15" ht="15.75" customHeight="1" x14ac:dyDescent="0.25">
      <c r="A673" s="84"/>
      <c r="B673" s="1"/>
      <c r="C673" s="84"/>
      <c r="D673" s="3"/>
      <c r="E673" s="65"/>
      <c r="F673" s="65"/>
      <c r="G673" s="65"/>
      <c r="H673" s="65"/>
      <c r="I673" s="65"/>
      <c r="J673" s="65"/>
      <c r="K673" s="65"/>
      <c r="L673" s="65"/>
      <c r="M673" s="65"/>
      <c r="N673" s="65"/>
      <c r="O673" s="65"/>
    </row>
    <row r="674" spans="1:15" ht="15.75" customHeight="1" x14ac:dyDescent="0.25">
      <c r="A674" s="84"/>
      <c r="B674" s="1"/>
      <c r="C674" s="84"/>
      <c r="D674" s="3"/>
      <c r="E674" s="65"/>
      <c r="F674" s="65"/>
      <c r="G674" s="65"/>
      <c r="H674" s="65"/>
      <c r="I674" s="65"/>
      <c r="J674" s="65"/>
      <c r="K674" s="65"/>
      <c r="L674" s="65"/>
      <c r="M674" s="65"/>
      <c r="N674" s="65"/>
      <c r="O674" s="65"/>
    </row>
    <row r="675" spans="1:15" ht="15.75" customHeight="1" x14ac:dyDescent="0.25">
      <c r="A675" s="84"/>
      <c r="B675" s="1"/>
      <c r="C675" s="84"/>
      <c r="D675" s="3"/>
      <c r="E675" s="65"/>
      <c r="F675" s="65"/>
      <c r="G675" s="65"/>
      <c r="H675" s="65"/>
      <c r="I675" s="65"/>
      <c r="J675" s="65"/>
      <c r="K675" s="65"/>
      <c r="L675" s="65"/>
      <c r="M675" s="65"/>
      <c r="N675" s="65"/>
      <c r="O675" s="65"/>
    </row>
    <row r="676" spans="1:15" ht="15.75" customHeight="1" x14ac:dyDescent="0.25">
      <c r="A676" s="84"/>
      <c r="B676" s="1"/>
      <c r="C676" s="84"/>
      <c r="D676" s="3"/>
      <c r="E676" s="65"/>
      <c r="F676" s="65"/>
      <c r="G676" s="65"/>
      <c r="H676" s="65"/>
      <c r="I676" s="65"/>
      <c r="J676" s="65"/>
      <c r="K676" s="65"/>
      <c r="L676" s="65"/>
      <c r="M676" s="65"/>
      <c r="N676" s="65"/>
      <c r="O676" s="65"/>
    </row>
    <row r="677" spans="1:15" ht="15.75" customHeight="1" x14ac:dyDescent="0.25">
      <c r="A677" s="84"/>
      <c r="B677" s="1"/>
      <c r="C677" s="84"/>
      <c r="D677" s="3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</row>
    <row r="678" spans="1:15" ht="15.75" customHeight="1" x14ac:dyDescent="0.25">
      <c r="A678" s="84"/>
      <c r="B678" s="1"/>
      <c r="C678" s="84"/>
      <c r="D678" s="3"/>
      <c r="E678" s="65"/>
      <c r="F678" s="65"/>
      <c r="G678" s="65"/>
      <c r="H678" s="65"/>
      <c r="I678" s="65"/>
      <c r="J678" s="65"/>
      <c r="K678" s="65"/>
      <c r="L678" s="65"/>
      <c r="M678" s="65"/>
      <c r="N678" s="65"/>
      <c r="O678" s="65"/>
    </row>
    <row r="679" spans="1:15" ht="15.75" customHeight="1" x14ac:dyDescent="0.25">
      <c r="A679" s="84"/>
      <c r="B679" s="1"/>
      <c r="C679" s="84"/>
      <c r="D679" s="3"/>
      <c r="E679" s="65"/>
      <c r="F679" s="65"/>
      <c r="G679" s="65"/>
      <c r="H679" s="65"/>
      <c r="I679" s="65"/>
      <c r="J679" s="65"/>
      <c r="K679" s="65"/>
      <c r="L679" s="65"/>
      <c r="M679" s="65"/>
      <c r="N679" s="65"/>
      <c r="O679" s="65"/>
    </row>
    <row r="680" spans="1:15" ht="15.75" customHeight="1" x14ac:dyDescent="0.25">
      <c r="A680" s="84"/>
      <c r="B680" s="1"/>
      <c r="C680" s="84"/>
      <c r="D680" s="3"/>
      <c r="E680" s="65"/>
      <c r="F680" s="65"/>
      <c r="G680" s="65"/>
      <c r="H680" s="65"/>
      <c r="I680" s="65"/>
      <c r="J680" s="65"/>
      <c r="K680" s="65"/>
      <c r="L680" s="65"/>
      <c r="M680" s="65"/>
      <c r="N680" s="65"/>
      <c r="O680" s="65"/>
    </row>
    <row r="681" spans="1:15" ht="15.75" customHeight="1" x14ac:dyDescent="0.25">
      <c r="A681" s="84"/>
      <c r="B681" s="1"/>
      <c r="C681" s="84"/>
      <c r="D681" s="3"/>
      <c r="E681" s="65"/>
      <c r="F681" s="65"/>
      <c r="G681" s="65"/>
      <c r="H681" s="65"/>
      <c r="I681" s="65"/>
      <c r="J681" s="65"/>
      <c r="K681" s="65"/>
      <c r="L681" s="65"/>
      <c r="M681" s="65"/>
      <c r="N681" s="65"/>
      <c r="O681" s="65"/>
    </row>
    <row r="682" spans="1:15" ht="15.75" customHeight="1" x14ac:dyDescent="0.25">
      <c r="A682" s="84"/>
      <c r="B682" s="1"/>
      <c r="C682" s="84"/>
      <c r="D682" s="3"/>
      <c r="E682" s="65"/>
      <c r="F682" s="65"/>
      <c r="G682" s="65"/>
      <c r="H682" s="65"/>
      <c r="I682" s="65"/>
      <c r="J682" s="65"/>
      <c r="K682" s="65"/>
      <c r="L682" s="65"/>
      <c r="M682" s="65"/>
      <c r="N682" s="65"/>
      <c r="O682" s="65"/>
    </row>
    <row r="683" spans="1:15" ht="15.75" customHeight="1" x14ac:dyDescent="0.25">
      <c r="A683" s="84"/>
      <c r="B683" s="1"/>
      <c r="C683" s="84"/>
      <c r="D683" s="3"/>
      <c r="E683" s="65"/>
      <c r="F683" s="65"/>
      <c r="G683" s="65"/>
      <c r="H683" s="65"/>
      <c r="I683" s="65"/>
      <c r="J683" s="65"/>
      <c r="K683" s="65"/>
      <c r="L683" s="65"/>
      <c r="M683" s="65"/>
      <c r="N683" s="65"/>
      <c r="O683" s="65"/>
    </row>
    <row r="684" spans="1:15" ht="15.75" customHeight="1" x14ac:dyDescent="0.25">
      <c r="A684" s="84"/>
      <c r="B684" s="1"/>
      <c r="C684" s="84"/>
      <c r="D684" s="3"/>
      <c r="E684" s="65"/>
      <c r="F684" s="65"/>
      <c r="G684" s="65"/>
      <c r="H684" s="65"/>
      <c r="I684" s="65"/>
      <c r="J684" s="65"/>
      <c r="K684" s="65"/>
      <c r="L684" s="65"/>
      <c r="M684" s="65"/>
      <c r="N684" s="65"/>
      <c r="O684" s="65"/>
    </row>
    <row r="685" spans="1:15" ht="15.75" customHeight="1" x14ac:dyDescent="0.25">
      <c r="A685" s="84"/>
      <c r="B685" s="1"/>
      <c r="C685" s="84"/>
      <c r="D685" s="3"/>
      <c r="E685" s="65"/>
      <c r="F685" s="65"/>
      <c r="G685" s="65"/>
      <c r="H685" s="65"/>
      <c r="I685" s="65"/>
      <c r="J685" s="65"/>
      <c r="K685" s="65"/>
      <c r="L685" s="65"/>
      <c r="M685" s="65"/>
      <c r="N685" s="65"/>
      <c r="O685" s="65"/>
    </row>
    <row r="686" spans="1:15" ht="15.75" customHeight="1" x14ac:dyDescent="0.25">
      <c r="A686" s="84"/>
      <c r="B686" s="1"/>
      <c r="C686" s="84"/>
      <c r="D686" s="3"/>
      <c r="E686" s="65"/>
      <c r="F686" s="65"/>
      <c r="G686" s="65"/>
      <c r="H686" s="65"/>
      <c r="I686" s="65"/>
      <c r="J686" s="65"/>
      <c r="K686" s="65"/>
      <c r="L686" s="65"/>
      <c r="M686" s="65"/>
      <c r="N686" s="65"/>
      <c r="O686" s="65"/>
    </row>
    <row r="687" spans="1:15" ht="15.75" customHeight="1" x14ac:dyDescent="0.25">
      <c r="A687" s="84"/>
      <c r="B687" s="1"/>
      <c r="C687" s="84"/>
      <c r="D687" s="3"/>
      <c r="E687" s="65"/>
      <c r="F687" s="65"/>
      <c r="G687" s="65"/>
      <c r="H687" s="65"/>
      <c r="I687" s="65"/>
      <c r="J687" s="65"/>
      <c r="K687" s="65"/>
      <c r="L687" s="65"/>
      <c r="M687" s="65"/>
      <c r="N687" s="65"/>
      <c r="O687" s="65"/>
    </row>
    <row r="688" spans="1:15" ht="15.75" customHeight="1" x14ac:dyDescent="0.25">
      <c r="A688" s="84"/>
      <c r="B688" s="1"/>
      <c r="C688" s="84"/>
      <c r="D688" s="3"/>
      <c r="E688" s="65"/>
      <c r="F688" s="65"/>
      <c r="G688" s="65"/>
      <c r="H688" s="65"/>
      <c r="I688" s="65"/>
      <c r="J688" s="65"/>
      <c r="K688" s="65"/>
      <c r="L688" s="65"/>
      <c r="M688" s="65"/>
      <c r="N688" s="65"/>
      <c r="O688" s="65"/>
    </row>
    <row r="689" spans="1:15" ht="15.75" customHeight="1" x14ac:dyDescent="0.25">
      <c r="A689" s="84"/>
      <c r="B689" s="1"/>
      <c r="C689" s="84"/>
      <c r="D689" s="3"/>
      <c r="E689" s="65"/>
      <c r="F689" s="65"/>
      <c r="G689" s="65"/>
      <c r="H689" s="65"/>
      <c r="I689" s="65"/>
      <c r="J689" s="65"/>
      <c r="K689" s="65"/>
      <c r="L689" s="65"/>
      <c r="M689" s="65"/>
      <c r="N689" s="65"/>
      <c r="O689" s="65"/>
    </row>
    <row r="690" spans="1:15" ht="15.75" customHeight="1" x14ac:dyDescent="0.25">
      <c r="A690" s="84"/>
      <c r="B690" s="1"/>
      <c r="C690" s="84"/>
      <c r="D690" s="3"/>
      <c r="E690" s="65"/>
      <c r="F690" s="65"/>
      <c r="G690" s="65"/>
      <c r="H690" s="65"/>
      <c r="I690" s="65"/>
      <c r="J690" s="65"/>
      <c r="K690" s="65"/>
      <c r="L690" s="65"/>
      <c r="M690" s="65"/>
      <c r="N690" s="65"/>
      <c r="O690" s="65"/>
    </row>
    <row r="691" spans="1:15" ht="15.75" customHeight="1" x14ac:dyDescent="0.25">
      <c r="A691" s="84"/>
      <c r="B691" s="1"/>
      <c r="C691" s="84"/>
      <c r="D691" s="3"/>
      <c r="E691" s="65"/>
      <c r="F691" s="65"/>
      <c r="G691" s="65"/>
      <c r="H691" s="65"/>
      <c r="I691" s="65"/>
      <c r="J691" s="65"/>
      <c r="K691" s="65"/>
      <c r="L691" s="65"/>
      <c r="M691" s="65"/>
      <c r="N691" s="65"/>
      <c r="O691" s="65"/>
    </row>
    <row r="692" spans="1:15" ht="15.75" customHeight="1" x14ac:dyDescent="0.25">
      <c r="A692" s="84"/>
      <c r="B692" s="1"/>
      <c r="C692" s="84"/>
      <c r="D692" s="3"/>
      <c r="E692" s="65"/>
      <c r="F692" s="65"/>
      <c r="G692" s="65"/>
      <c r="H692" s="65"/>
      <c r="I692" s="65"/>
      <c r="J692" s="65"/>
      <c r="K692" s="65"/>
      <c r="L692" s="65"/>
      <c r="M692" s="65"/>
      <c r="N692" s="65"/>
      <c r="O692" s="65"/>
    </row>
    <row r="693" spans="1:15" ht="15.75" customHeight="1" x14ac:dyDescent="0.25">
      <c r="A693" s="84"/>
      <c r="B693" s="1"/>
      <c r="C693" s="84"/>
      <c r="D693" s="3"/>
      <c r="E693" s="65"/>
      <c r="F693" s="65"/>
      <c r="G693" s="65"/>
      <c r="H693" s="65"/>
      <c r="I693" s="65"/>
      <c r="J693" s="65"/>
      <c r="K693" s="65"/>
      <c r="L693" s="65"/>
      <c r="M693" s="65"/>
      <c r="N693" s="65"/>
      <c r="O693" s="65"/>
    </row>
    <row r="694" spans="1:15" ht="15.75" customHeight="1" x14ac:dyDescent="0.25">
      <c r="A694" s="84"/>
      <c r="B694" s="1"/>
      <c r="C694" s="84"/>
      <c r="D694" s="3"/>
      <c r="E694" s="65"/>
      <c r="F694" s="65"/>
      <c r="G694" s="65"/>
      <c r="H694" s="65"/>
      <c r="I694" s="65"/>
      <c r="J694" s="65"/>
      <c r="K694" s="65"/>
      <c r="L694" s="65"/>
      <c r="M694" s="65"/>
      <c r="N694" s="65"/>
      <c r="O694" s="65"/>
    </row>
    <row r="695" spans="1:15" ht="15.75" customHeight="1" x14ac:dyDescent="0.25">
      <c r="A695" s="84"/>
      <c r="B695" s="1"/>
      <c r="C695" s="84"/>
      <c r="D695" s="3"/>
      <c r="E695" s="65"/>
      <c r="F695" s="65"/>
      <c r="G695" s="65"/>
      <c r="H695" s="65"/>
      <c r="I695" s="65"/>
      <c r="J695" s="65"/>
      <c r="K695" s="65"/>
      <c r="L695" s="65"/>
      <c r="M695" s="65"/>
      <c r="N695" s="65"/>
      <c r="O695" s="65"/>
    </row>
    <row r="696" spans="1:15" ht="15.75" customHeight="1" x14ac:dyDescent="0.25">
      <c r="A696" s="84"/>
      <c r="B696" s="1"/>
      <c r="C696" s="84"/>
      <c r="D696" s="3"/>
      <c r="E696" s="65"/>
      <c r="F696" s="65"/>
      <c r="G696" s="65"/>
      <c r="H696" s="65"/>
      <c r="I696" s="65"/>
      <c r="J696" s="65"/>
      <c r="K696" s="65"/>
      <c r="L696" s="65"/>
      <c r="M696" s="65"/>
      <c r="N696" s="65"/>
      <c r="O696" s="65"/>
    </row>
    <row r="697" spans="1:15" ht="15.75" customHeight="1" x14ac:dyDescent="0.25">
      <c r="A697" s="84"/>
      <c r="B697" s="1"/>
      <c r="C697" s="84"/>
      <c r="D697" s="3"/>
      <c r="E697" s="65"/>
      <c r="F697" s="65"/>
      <c r="G697" s="65"/>
      <c r="H697" s="65"/>
      <c r="I697" s="65"/>
      <c r="J697" s="65"/>
      <c r="K697" s="65"/>
      <c r="L697" s="65"/>
      <c r="M697" s="65"/>
      <c r="N697" s="65"/>
      <c r="O697" s="65"/>
    </row>
    <row r="698" spans="1:15" ht="15.75" customHeight="1" x14ac:dyDescent="0.25">
      <c r="A698" s="84"/>
      <c r="B698" s="1"/>
      <c r="C698" s="84"/>
      <c r="D698" s="3"/>
      <c r="E698" s="65"/>
      <c r="F698" s="65"/>
      <c r="G698" s="65"/>
      <c r="H698" s="65"/>
      <c r="I698" s="65"/>
      <c r="J698" s="65"/>
      <c r="K698" s="65"/>
      <c r="L698" s="65"/>
      <c r="M698" s="65"/>
      <c r="N698" s="65"/>
      <c r="O698" s="65"/>
    </row>
    <row r="699" spans="1:15" ht="15.75" customHeight="1" x14ac:dyDescent="0.25">
      <c r="A699" s="84"/>
      <c r="B699" s="1"/>
      <c r="C699" s="84"/>
      <c r="D699" s="3"/>
      <c r="E699" s="65"/>
      <c r="F699" s="65"/>
      <c r="G699" s="65"/>
      <c r="H699" s="65"/>
      <c r="I699" s="65"/>
      <c r="J699" s="65"/>
      <c r="K699" s="65"/>
      <c r="L699" s="65"/>
      <c r="M699" s="65"/>
      <c r="N699" s="65"/>
      <c r="O699" s="65"/>
    </row>
    <row r="700" spans="1:15" ht="15.75" customHeight="1" x14ac:dyDescent="0.25">
      <c r="A700" s="84"/>
      <c r="B700" s="1"/>
      <c r="C700" s="84"/>
      <c r="D700" s="3"/>
      <c r="E700" s="65"/>
      <c r="F700" s="65"/>
      <c r="G700" s="65"/>
      <c r="H700" s="65"/>
      <c r="I700" s="65"/>
      <c r="J700" s="65"/>
      <c r="K700" s="65"/>
      <c r="L700" s="65"/>
      <c r="M700" s="65"/>
      <c r="N700" s="65"/>
      <c r="O700" s="65"/>
    </row>
    <row r="701" spans="1:15" ht="15.75" customHeight="1" x14ac:dyDescent="0.25">
      <c r="A701" s="84"/>
      <c r="B701" s="1"/>
      <c r="C701" s="84"/>
      <c r="D701" s="3"/>
      <c r="E701" s="65"/>
      <c r="F701" s="65"/>
      <c r="G701" s="65"/>
      <c r="H701" s="65"/>
      <c r="I701" s="65"/>
      <c r="J701" s="65"/>
      <c r="K701" s="65"/>
      <c r="L701" s="65"/>
      <c r="M701" s="65"/>
      <c r="N701" s="65"/>
      <c r="O701" s="65"/>
    </row>
    <row r="702" spans="1:15" ht="15.75" customHeight="1" x14ac:dyDescent="0.25">
      <c r="A702" s="84"/>
      <c r="B702" s="1"/>
      <c r="C702" s="84"/>
      <c r="D702" s="3"/>
      <c r="E702" s="65"/>
      <c r="F702" s="65"/>
      <c r="G702" s="65"/>
      <c r="H702" s="65"/>
      <c r="I702" s="65"/>
      <c r="J702" s="65"/>
      <c r="K702" s="65"/>
      <c r="L702" s="65"/>
      <c r="M702" s="65"/>
      <c r="N702" s="65"/>
      <c r="O702" s="65"/>
    </row>
    <row r="703" spans="1:15" ht="15.75" customHeight="1" x14ac:dyDescent="0.25">
      <c r="A703" s="84"/>
      <c r="B703" s="1"/>
      <c r="C703" s="84"/>
      <c r="D703" s="3"/>
      <c r="E703" s="65"/>
      <c r="F703" s="65"/>
      <c r="G703" s="65"/>
      <c r="H703" s="65"/>
      <c r="I703" s="65"/>
      <c r="J703" s="65"/>
      <c r="K703" s="65"/>
      <c r="L703" s="65"/>
      <c r="M703" s="65"/>
      <c r="N703" s="65"/>
      <c r="O703" s="65"/>
    </row>
    <row r="704" spans="1:15" ht="15.75" customHeight="1" x14ac:dyDescent="0.25">
      <c r="A704" s="84"/>
      <c r="B704" s="1"/>
      <c r="C704" s="84"/>
      <c r="D704" s="3"/>
      <c r="E704" s="65"/>
      <c r="F704" s="65"/>
      <c r="G704" s="65"/>
      <c r="H704" s="65"/>
      <c r="I704" s="65"/>
      <c r="J704" s="65"/>
      <c r="K704" s="65"/>
      <c r="L704" s="65"/>
      <c r="M704" s="65"/>
      <c r="N704" s="65"/>
      <c r="O704" s="65"/>
    </row>
    <row r="705" spans="1:15" ht="15.75" customHeight="1" x14ac:dyDescent="0.25">
      <c r="A705" s="84"/>
      <c r="B705" s="1"/>
      <c r="C705" s="84"/>
      <c r="D705" s="3"/>
      <c r="E705" s="65"/>
      <c r="F705" s="65"/>
      <c r="G705" s="65"/>
      <c r="H705" s="65"/>
      <c r="I705" s="65"/>
      <c r="J705" s="65"/>
      <c r="K705" s="65"/>
      <c r="L705" s="65"/>
      <c r="M705" s="65"/>
      <c r="N705" s="65"/>
      <c r="O705" s="65"/>
    </row>
    <row r="706" spans="1:15" ht="15.75" customHeight="1" x14ac:dyDescent="0.25">
      <c r="A706" s="84"/>
      <c r="B706" s="1"/>
      <c r="C706" s="84"/>
      <c r="D706" s="3"/>
      <c r="E706" s="65"/>
      <c r="F706" s="65"/>
      <c r="G706" s="65"/>
      <c r="H706" s="65"/>
      <c r="I706" s="65"/>
      <c r="J706" s="65"/>
      <c r="K706" s="65"/>
      <c r="L706" s="65"/>
      <c r="M706" s="65"/>
      <c r="N706" s="65"/>
      <c r="O706" s="65"/>
    </row>
    <row r="707" spans="1:15" ht="15.75" customHeight="1" x14ac:dyDescent="0.25">
      <c r="A707" s="84"/>
      <c r="B707" s="1"/>
      <c r="C707" s="84"/>
      <c r="D707" s="3"/>
      <c r="E707" s="65"/>
      <c r="F707" s="65"/>
      <c r="G707" s="65"/>
      <c r="H707" s="65"/>
      <c r="I707" s="65"/>
      <c r="J707" s="65"/>
      <c r="K707" s="65"/>
      <c r="L707" s="65"/>
      <c r="M707" s="65"/>
      <c r="N707" s="65"/>
      <c r="O707" s="65"/>
    </row>
    <row r="708" spans="1:15" ht="15.75" customHeight="1" x14ac:dyDescent="0.25">
      <c r="A708" s="84"/>
      <c r="B708" s="1"/>
      <c r="C708" s="84"/>
      <c r="D708" s="3"/>
      <c r="E708" s="65"/>
      <c r="F708" s="65"/>
      <c r="G708" s="65"/>
      <c r="H708" s="65"/>
      <c r="I708" s="65"/>
      <c r="J708" s="65"/>
      <c r="K708" s="65"/>
      <c r="L708" s="65"/>
      <c r="M708" s="65"/>
      <c r="N708" s="65"/>
      <c r="O708" s="65"/>
    </row>
    <row r="709" spans="1:15" ht="15.75" customHeight="1" x14ac:dyDescent="0.25">
      <c r="A709" s="84"/>
      <c r="B709" s="1"/>
      <c r="C709" s="84"/>
      <c r="D709" s="3"/>
      <c r="E709" s="65"/>
      <c r="F709" s="65"/>
      <c r="G709" s="65"/>
      <c r="H709" s="65"/>
      <c r="I709" s="65"/>
      <c r="J709" s="65"/>
      <c r="K709" s="65"/>
      <c r="L709" s="65"/>
      <c r="M709" s="65"/>
      <c r="N709" s="65"/>
      <c r="O709" s="65"/>
    </row>
    <row r="710" spans="1:15" ht="15.75" customHeight="1" x14ac:dyDescent="0.25">
      <c r="A710" s="84"/>
      <c r="B710" s="1"/>
      <c r="C710" s="84"/>
      <c r="D710" s="3"/>
      <c r="E710" s="65"/>
      <c r="F710" s="65"/>
      <c r="G710" s="65"/>
      <c r="H710" s="65"/>
      <c r="I710" s="65"/>
      <c r="J710" s="65"/>
      <c r="K710" s="65"/>
      <c r="L710" s="65"/>
      <c r="M710" s="65"/>
      <c r="N710" s="65"/>
      <c r="O710" s="65"/>
    </row>
    <row r="711" spans="1:15" ht="15.75" customHeight="1" x14ac:dyDescent="0.25">
      <c r="A711" s="84"/>
      <c r="B711" s="1"/>
      <c r="C711" s="84"/>
      <c r="D711" s="3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</row>
    <row r="712" spans="1:15" ht="15.75" customHeight="1" x14ac:dyDescent="0.25">
      <c r="A712" s="84"/>
      <c r="B712" s="1"/>
      <c r="C712" s="84"/>
      <c r="D712" s="3"/>
      <c r="E712" s="65"/>
      <c r="F712" s="65"/>
      <c r="G712" s="65"/>
      <c r="H712" s="65"/>
      <c r="I712" s="65"/>
      <c r="J712" s="65"/>
      <c r="K712" s="65"/>
      <c r="L712" s="65"/>
      <c r="M712" s="65"/>
      <c r="N712" s="65"/>
      <c r="O712" s="65"/>
    </row>
    <row r="713" spans="1:15" ht="15.75" customHeight="1" x14ac:dyDescent="0.25">
      <c r="A713" s="84"/>
      <c r="B713" s="1"/>
      <c r="C713" s="84"/>
      <c r="D713" s="3"/>
      <c r="E713" s="65"/>
      <c r="F713" s="65"/>
      <c r="G713" s="65"/>
      <c r="H713" s="65"/>
      <c r="I713" s="65"/>
      <c r="J713" s="65"/>
      <c r="K713" s="65"/>
      <c r="L713" s="65"/>
      <c r="M713" s="65"/>
      <c r="N713" s="65"/>
      <c r="O713" s="65"/>
    </row>
    <row r="714" spans="1:15" ht="15.75" customHeight="1" x14ac:dyDescent="0.25">
      <c r="A714" s="84"/>
      <c r="B714" s="1"/>
      <c r="C714" s="84"/>
      <c r="D714" s="3"/>
      <c r="E714" s="65"/>
      <c r="F714" s="65"/>
      <c r="G714" s="65"/>
      <c r="H714" s="65"/>
      <c r="I714" s="65"/>
      <c r="J714" s="65"/>
      <c r="K714" s="65"/>
      <c r="L714" s="65"/>
      <c r="M714" s="65"/>
      <c r="N714" s="65"/>
      <c r="O714" s="65"/>
    </row>
    <row r="715" spans="1:15" ht="15.75" customHeight="1" x14ac:dyDescent="0.25">
      <c r="A715" s="84"/>
      <c r="B715" s="1"/>
      <c r="C715" s="84"/>
      <c r="D715" s="3"/>
      <c r="E715" s="65"/>
      <c r="F715" s="65"/>
      <c r="G715" s="65"/>
      <c r="H715" s="65"/>
      <c r="I715" s="65"/>
      <c r="J715" s="65"/>
      <c r="K715" s="65"/>
      <c r="L715" s="65"/>
      <c r="M715" s="65"/>
      <c r="N715" s="65"/>
      <c r="O715" s="65"/>
    </row>
    <row r="716" spans="1:15" ht="15.75" customHeight="1" x14ac:dyDescent="0.25">
      <c r="A716" s="84"/>
      <c r="B716" s="1"/>
      <c r="C716" s="84"/>
      <c r="D716" s="3"/>
      <c r="E716" s="65"/>
      <c r="F716" s="65"/>
      <c r="G716" s="65"/>
      <c r="H716" s="65"/>
      <c r="I716" s="65"/>
      <c r="J716" s="65"/>
      <c r="K716" s="65"/>
      <c r="L716" s="65"/>
      <c r="M716" s="65"/>
      <c r="N716" s="65"/>
      <c r="O716" s="65"/>
    </row>
    <row r="717" spans="1:15" ht="15.75" customHeight="1" x14ac:dyDescent="0.25">
      <c r="A717" s="84"/>
      <c r="B717" s="1"/>
      <c r="C717" s="84"/>
      <c r="D717" s="3"/>
      <c r="E717" s="65"/>
      <c r="F717" s="65"/>
      <c r="G717" s="65"/>
      <c r="H717" s="65"/>
      <c r="I717" s="65"/>
      <c r="J717" s="65"/>
      <c r="K717" s="65"/>
      <c r="L717" s="65"/>
      <c r="M717" s="65"/>
      <c r="N717" s="65"/>
      <c r="O717" s="65"/>
    </row>
    <row r="718" spans="1:15" ht="15.75" customHeight="1" x14ac:dyDescent="0.25">
      <c r="A718" s="84"/>
      <c r="B718" s="1"/>
      <c r="C718" s="84"/>
      <c r="D718" s="3"/>
      <c r="E718" s="65"/>
      <c r="F718" s="65"/>
      <c r="G718" s="65"/>
      <c r="H718" s="65"/>
      <c r="I718" s="65"/>
      <c r="J718" s="65"/>
      <c r="K718" s="65"/>
      <c r="L718" s="65"/>
      <c r="M718" s="65"/>
      <c r="N718" s="65"/>
      <c r="O718" s="65"/>
    </row>
    <row r="719" spans="1:15" ht="15.75" customHeight="1" x14ac:dyDescent="0.25">
      <c r="A719" s="84"/>
      <c r="B719" s="1"/>
      <c r="C719" s="84"/>
      <c r="D719" s="3"/>
      <c r="E719" s="65"/>
      <c r="F719" s="65"/>
      <c r="G719" s="65"/>
      <c r="H719" s="65"/>
      <c r="I719" s="65"/>
      <c r="J719" s="65"/>
      <c r="K719" s="65"/>
      <c r="L719" s="65"/>
      <c r="M719" s="65"/>
      <c r="N719" s="65"/>
      <c r="O719" s="65"/>
    </row>
    <row r="720" spans="1:15" ht="15.75" customHeight="1" x14ac:dyDescent="0.25">
      <c r="A720" s="84"/>
      <c r="B720" s="1"/>
      <c r="C720" s="84"/>
      <c r="D720" s="3"/>
      <c r="E720" s="65"/>
      <c r="F720" s="65"/>
      <c r="G720" s="65"/>
      <c r="H720" s="65"/>
      <c r="I720" s="65"/>
      <c r="J720" s="65"/>
      <c r="K720" s="65"/>
      <c r="L720" s="65"/>
      <c r="M720" s="65"/>
      <c r="N720" s="65"/>
      <c r="O720" s="65"/>
    </row>
    <row r="721" spans="1:15" ht="15.75" customHeight="1" x14ac:dyDescent="0.25">
      <c r="A721" s="84"/>
      <c r="B721" s="1"/>
      <c r="C721" s="84"/>
      <c r="D721" s="3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</row>
    <row r="722" spans="1:15" ht="15.75" customHeight="1" x14ac:dyDescent="0.25">
      <c r="A722" s="84"/>
      <c r="B722" s="1"/>
      <c r="C722" s="84"/>
      <c r="D722" s="3"/>
      <c r="E722" s="65"/>
      <c r="F722" s="65"/>
      <c r="G722" s="65"/>
      <c r="H722" s="65"/>
      <c r="I722" s="65"/>
      <c r="J722" s="65"/>
      <c r="K722" s="65"/>
      <c r="L722" s="65"/>
      <c r="M722" s="65"/>
      <c r="N722" s="65"/>
      <c r="O722" s="65"/>
    </row>
    <row r="723" spans="1:15" ht="15.75" customHeight="1" x14ac:dyDescent="0.25">
      <c r="A723" s="84"/>
      <c r="B723" s="1"/>
      <c r="C723" s="84"/>
      <c r="D723" s="3"/>
      <c r="E723" s="65"/>
      <c r="F723" s="65"/>
      <c r="G723" s="65"/>
      <c r="H723" s="65"/>
      <c r="I723" s="65"/>
      <c r="J723" s="65"/>
      <c r="K723" s="65"/>
      <c r="L723" s="65"/>
      <c r="M723" s="65"/>
      <c r="N723" s="65"/>
      <c r="O723" s="65"/>
    </row>
    <row r="724" spans="1:15" ht="15.75" customHeight="1" x14ac:dyDescent="0.25">
      <c r="A724" s="84"/>
      <c r="B724" s="1"/>
      <c r="C724" s="84"/>
      <c r="D724" s="3"/>
      <c r="E724" s="65"/>
      <c r="F724" s="65"/>
      <c r="G724" s="65"/>
      <c r="H724" s="65"/>
      <c r="I724" s="65"/>
      <c r="J724" s="65"/>
      <c r="K724" s="65"/>
      <c r="L724" s="65"/>
      <c r="M724" s="65"/>
      <c r="N724" s="65"/>
      <c r="O724" s="65"/>
    </row>
    <row r="725" spans="1:15" ht="15.75" customHeight="1" x14ac:dyDescent="0.25">
      <c r="A725" s="84"/>
      <c r="B725" s="1"/>
      <c r="C725" s="84"/>
      <c r="D725" s="3"/>
      <c r="E725" s="65"/>
      <c r="F725" s="65"/>
      <c r="G725" s="65"/>
      <c r="H725" s="65"/>
      <c r="I725" s="65"/>
      <c r="J725" s="65"/>
      <c r="K725" s="65"/>
      <c r="L725" s="65"/>
      <c r="M725" s="65"/>
      <c r="N725" s="65"/>
      <c r="O725" s="65"/>
    </row>
    <row r="726" spans="1:15" ht="15.75" customHeight="1" x14ac:dyDescent="0.25">
      <c r="A726" s="84"/>
      <c r="B726" s="1"/>
      <c r="C726" s="84"/>
      <c r="D726" s="3"/>
      <c r="E726" s="65"/>
      <c r="F726" s="65"/>
      <c r="G726" s="65"/>
      <c r="H726" s="65"/>
      <c r="I726" s="65"/>
      <c r="J726" s="65"/>
      <c r="K726" s="65"/>
      <c r="L726" s="65"/>
      <c r="M726" s="65"/>
      <c r="N726" s="65"/>
      <c r="O726" s="65"/>
    </row>
    <row r="727" spans="1:15" ht="15.75" customHeight="1" x14ac:dyDescent="0.25">
      <c r="A727" s="84"/>
      <c r="B727" s="1"/>
      <c r="C727" s="84"/>
      <c r="D727" s="3"/>
      <c r="E727" s="65"/>
      <c r="F727" s="65"/>
      <c r="G727" s="65"/>
      <c r="H727" s="65"/>
      <c r="I727" s="65"/>
      <c r="J727" s="65"/>
      <c r="K727" s="65"/>
      <c r="L727" s="65"/>
      <c r="M727" s="65"/>
      <c r="N727" s="65"/>
      <c r="O727" s="65"/>
    </row>
    <row r="728" spans="1:15" ht="15.75" customHeight="1" x14ac:dyDescent="0.25">
      <c r="A728" s="84"/>
      <c r="B728" s="1"/>
      <c r="C728" s="84"/>
      <c r="D728" s="3"/>
      <c r="E728" s="65"/>
      <c r="F728" s="65"/>
      <c r="G728" s="65"/>
      <c r="H728" s="65"/>
      <c r="I728" s="65"/>
      <c r="J728" s="65"/>
      <c r="K728" s="65"/>
      <c r="L728" s="65"/>
      <c r="M728" s="65"/>
      <c r="N728" s="65"/>
      <c r="O728" s="65"/>
    </row>
    <row r="729" spans="1:15" ht="15.75" customHeight="1" x14ac:dyDescent="0.25">
      <c r="A729" s="84"/>
      <c r="B729" s="1"/>
      <c r="C729" s="84"/>
      <c r="D729" s="3"/>
      <c r="E729" s="65"/>
      <c r="F729" s="65"/>
      <c r="G729" s="65"/>
      <c r="H729" s="65"/>
      <c r="I729" s="65"/>
      <c r="J729" s="65"/>
      <c r="K729" s="65"/>
      <c r="L729" s="65"/>
      <c r="M729" s="65"/>
      <c r="N729" s="65"/>
      <c r="O729" s="65"/>
    </row>
    <row r="730" spans="1:15" ht="15.75" customHeight="1" x14ac:dyDescent="0.25">
      <c r="A730" s="84"/>
      <c r="B730" s="1"/>
      <c r="C730" s="84"/>
      <c r="D730" s="3"/>
      <c r="E730" s="65"/>
      <c r="F730" s="65"/>
      <c r="G730" s="65"/>
      <c r="H730" s="65"/>
      <c r="I730" s="65"/>
      <c r="J730" s="65"/>
      <c r="K730" s="65"/>
      <c r="L730" s="65"/>
      <c r="M730" s="65"/>
      <c r="N730" s="65"/>
      <c r="O730" s="65"/>
    </row>
    <row r="731" spans="1:15" ht="15.75" customHeight="1" x14ac:dyDescent="0.25">
      <c r="A731" s="84"/>
      <c r="B731" s="1"/>
      <c r="C731" s="84"/>
      <c r="D731" s="3"/>
      <c r="E731" s="65"/>
      <c r="F731" s="65"/>
      <c r="G731" s="65"/>
      <c r="H731" s="65"/>
      <c r="I731" s="65"/>
      <c r="J731" s="65"/>
      <c r="K731" s="65"/>
      <c r="L731" s="65"/>
      <c r="M731" s="65"/>
      <c r="N731" s="65"/>
      <c r="O731" s="65"/>
    </row>
    <row r="732" spans="1:15" ht="15.75" customHeight="1" x14ac:dyDescent="0.25">
      <c r="A732" s="84"/>
      <c r="B732" s="1"/>
      <c r="C732" s="84"/>
      <c r="D732" s="3"/>
      <c r="E732" s="65"/>
      <c r="F732" s="65"/>
      <c r="G732" s="65"/>
      <c r="H732" s="65"/>
      <c r="I732" s="65"/>
      <c r="J732" s="65"/>
      <c r="K732" s="65"/>
      <c r="L732" s="65"/>
      <c r="M732" s="65"/>
      <c r="N732" s="65"/>
      <c r="O732" s="65"/>
    </row>
    <row r="733" spans="1:15" ht="15.75" customHeight="1" x14ac:dyDescent="0.25">
      <c r="A733" s="84"/>
      <c r="B733" s="1"/>
      <c r="C733" s="84"/>
      <c r="D733" s="3"/>
      <c r="E733" s="65"/>
      <c r="F733" s="65"/>
      <c r="G733" s="65"/>
      <c r="H733" s="65"/>
      <c r="I733" s="65"/>
      <c r="J733" s="65"/>
      <c r="K733" s="65"/>
      <c r="L733" s="65"/>
      <c r="M733" s="65"/>
      <c r="N733" s="65"/>
      <c r="O733" s="65"/>
    </row>
    <row r="734" spans="1:15" ht="15.75" customHeight="1" x14ac:dyDescent="0.25">
      <c r="A734" s="84"/>
      <c r="B734" s="1"/>
      <c r="C734" s="84"/>
      <c r="D734" s="3"/>
      <c r="E734" s="65"/>
      <c r="F734" s="65"/>
      <c r="G734" s="65"/>
      <c r="H734" s="65"/>
      <c r="I734" s="65"/>
      <c r="J734" s="65"/>
      <c r="K734" s="65"/>
      <c r="L734" s="65"/>
      <c r="M734" s="65"/>
      <c r="N734" s="65"/>
      <c r="O734" s="65"/>
    </row>
    <row r="735" spans="1:15" ht="15.75" customHeight="1" x14ac:dyDescent="0.25">
      <c r="A735" s="84"/>
      <c r="B735" s="1"/>
      <c r="C735" s="84"/>
      <c r="D735" s="3"/>
      <c r="E735" s="65"/>
      <c r="F735" s="65"/>
      <c r="G735" s="65"/>
      <c r="H735" s="65"/>
      <c r="I735" s="65"/>
      <c r="J735" s="65"/>
      <c r="K735" s="65"/>
      <c r="L735" s="65"/>
      <c r="M735" s="65"/>
      <c r="N735" s="65"/>
      <c r="O735" s="65"/>
    </row>
    <row r="736" spans="1:15" ht="15.75" customHeight="1" x14ac:dyDescent="0.25">
      <c r="A736" s="84"/>
      <c r="B736" s="1"/>
      <c r="C736" s="84"/>
      <c r="D736" s="3"/>
      <c r="E736" s="65"/>
      <c r="F736" s="65"/>
      <c r="G736" s="65"/>
      <c r="H736" s="65"/>
      <c r="I736" s="65"/>
      <c r="J736" s="65"/>
      <c r="K736" s="65"/>
      <c r="L736" s="65"/>
      <c r="M736" s="65"/>
      <c r="N736" s="65"/>
      <c r="O736" s="65"/>
    </row>
    <row r="737" spans="1:15" ht="15.75" customHeight="1" x14ac:dyDescent="0.25">
      <c r="A737" s="84"/>
      <c r="B737" s="1"/>
      <c r="C737" s="84"/>
      <c r="D737" s="3"/>
      <c r="E737" s="65"/>
      <c r="F737" s="65"/>
      <c r="G737" s="65"/>
      <c r="H737" s="65"/>
      <c r="I737" s="65"/>
      <c r="J737" s="65"/>
      <c r="K737" s="65"/>
      <c r="L737" s="65"/>
      <c r="M737" s="65"/>
      <c r="N737" s="65"/>
      <c r="O737" s="65"/>
    </row>
    <row r="738" spans="1:15" ht="15.75" customHeight="1" x14ac:dyDescent="0.25">
      <c r="A738" s="84"/>
      <c r="B738" s="1"/>
      <c r="C738" s="84"/>
      <c r="D738" s="3"/>
      <c r="E738" s="65"/>
      <c r="F738" s="65"/>
      <c r="G738" s="65"/>
      <c r="H738" s="65"/>
      <c r="I738" s="65"/>
      <c r="J738" s="65"/>
      <c r="K738" s="65"/>
      <c r="L738" s="65"/>
      <c r="M738" s="65"/>
      <c r="N738" s="65"/>
      <c r="O738" s="65"/>
    </row>
    <row r="739" spans="1:15" ht="15.75" customHeight="1" x14ac:dyDescent="0.25">
      <c r="A739" s="84"/>
      <c r="B739" s="1"/>
      <c r="C739" s="84"/>
      <c r="D739" s="3"/>
      <c r="E739" s="65"/>
      <c r="F739" s="65"/>
      <c r="G739" s="65"/>
      <c r="H739" s="65"/>
      <c r="I739" s="65"/>
      <c r="J739" s="65"/>
      <c r="K739" s="65"/>
      <c r="L739" s="65"/>
      <c r="M739" s="65"/>
      <c r="N739" s="65"/>
      <c r="O739" s="65"/>
    </row>
    <row r="740" spans="1:15" ht="15.75" customHeight="1" x14ac:dyDescent="0.25">
      <c r="A740" s="84"/>
      <c r="B740" s="1"/>
      <c r="C740" s="84"/>
      <c r="D740" s="3"/>
      <c r="E740" s="65"/>
      <c r="F740" s="65"/>
      <c r="G740" s="65"/>
      <c r="H740" s="65"/>
      <c r="I740" s="65"/>
      <c r="J740" s="65"/>
      <c r="K740" s="65"/>
      <c r="L740" s="65"/>
      <c r="M740" s="65"/>
      <c r="N740" s="65"/>
      <c r="O740" s="65"/>
    </row>
    <row r="741" spans="1:15" ht="15.75" customHeight="1" x14ac:dyDescent="0.25">
      <c r="A741" s="84"/>
      <c r="B741" s="1"/>
      <c r="C741" s="84"/>
      <c r="D741" s="3"/>
      <c r="E741" s="65"/>
      <c r="F741" s="65"/>
      <c r="G741" s="65"/>
      <c r="H741" s="65"/>
      <c r="I741" s="65"/>
      <c r="J741" s="65"/>
      <c r="K741" s="65"/>
      <c r="L741" s="65"/>
      <c r="M741" s="65"/>
      <c r="N741" s="65"/>
      <c r="O741" s="65"/>
    </row>
    <row r="742" spans="1:15" ht="15.75" customHeight="1" x14ac:dyDescent="0.25">
      <c r="A742" s="84"/>
      <c r="B742" s="1"/>
      <c r="C742" s="84"/>
      <c r="D742" s="3"/>
      <c r="E742" s="65"/>
      <c r="F742" s="65"/>
      <c r="G742" s="65"/>
      <c r="H742" s="65"/>
      <c r="I742" s="65"/>
      <c r="J742" s="65"/>
      <c r="K742" s="65"/>
      <c r="L742" s="65"/>
      <c r="M742" s="65"/>
      <c r="N742" s="65"/>
      <c r="O742" s="65"/>
    </row>
    <row r="743" spans="1:15" ht="15.75" customHeight="1" x14ac:dyDescent="0.25">
      <c r="A743" s="84"/>
      <c r="B743" s="1"/>
      <c r="C743" s="84"/>
      <c r="D743" s="3"/>
      <c r="E743" s="65"/>
      <c r="F743" s="65"/>
      <c r="G743" s="65"/>
      <c r="H743" s="65"/>
      <c r="I743" s="65"/>
      <c r="J743" s="65"/>
      <c r="K743" s="65"/>
      <c r="L743" s="65"/>
      <c r="M743" s="65"/>
      <c r="N743" s="65"/>
      <c r="O743" s="65"/>
    </row>
    <row r="744" spans="1:15" ht="15.75" customHeight="1" x14ac:dyDescent="0.25">
      <c r="A744" s="84"/>
      <c r="B744" s="1"/>
      <c r="C744" s="84"/>
      <c r="D744" s="3"/>
      <c r="E744" s="65"/>
      <c r="F744" s="65"/>
      <c r="G744" s="65"/>
      <c r="H744" s="65"/>
      <c r="I744" s="65"/>
      <c r="J744" s="65"/>
      <c r="K744" s="65"/>
      <c r="L744" s="65"/>
      <c r="M744" s="65"/>
      <c r="N744" s="65"/>
      <c r="O744" s="65"/>
    </row>
    <row r="745" spans="1:15" ht="15.75" customHeight="1" x14ac:dyDescent="0.25">
      <c r="A745" s="84"/>
      <c r="B745" s="1"/>
      <c r="C745" s="84"/>
      <c r="D745" s="3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</row>
    <row r="746" spans="1:15" ht="15.75" customHeight="1" x14ac:dyDescent="0.25">
      <c r="A746" s="84"/>
      <c r="B746" s="1"/>
      <c r="C746" s="84"/>
      <c r="D746" s="3"/>
      <c r="E746" s="65"/>
      <c r="F746" s="65"/>
      <c r="G746" s="65"/>
      <c r="H746" s="65"/>
      <c r="I746" s="65"/>
      <c r="J746" s="65"/>
      <c r="K746" s="65"/>
      <c r="L746" s="65"/>
      <c r="M746" s="65"/>
      <c r="N746" s="65"/>
      <c r="O746" s="65"/>
    </row>
    <row r="747" spans="1:15" ht="15.75" customHeight="1" x14ac:dyDescent="0.25">
      <c r="A747" s="84"/>
      <c r="B747" s="1"/>
      <c r="C747" s="84"/>
      <c r="D747" s="3"/>
      <c r="E747" s="65"/>
      <c r="F747" s="65"/>
      <c r="G747" s="65"/>
      <c r="H747" s="65"/>
      <c r="I747" s="65"/>
      <c r="J747" s="65"/>
      <c r="K747" s="65"/>
      <c r="L747" s="65"/>
      <c r="M747" s="65"/>
      <c r="N747" s="65"/>
      <c r="O747" s="65"/>
    </row>
    <row r="748" spans="1:15" ht="15.75" customHeight="1" x14ac:dyDescent="0.25">
      <c r="A748" s="84"/>
      <c r="B748" s="1"/>
      <c r="C748" s="84"/>
      <c r="D748" s="3"/>
      <c r="E748" s="65"/>
      <c r="F748" s="65"/>
      <c r="G748" s="65"/>
      <c r="H748" s="65"/>
      <c r="I748" s="65"/>
      <c r="J748" s="65"/>
      <c r="K748" s="65"/>
      <c r="L748" s="65"/>
      <c r="M748" s="65"/>
      <c r="N748" s="65"/>
      <c r="O748" s="65"/>
    </row>
    <row r="749" spans="1:15" ht="15.75" customHeight="1" x14ac:dyDescent="0.25">
      <c r="A749" s="84"/>
      <c r="B749" s="1"/>
      <c r="C749" s="84"/>
      <c r="D749" s="3"/>
      <c r="E749" s="65"/>
      <c r="F749" s="65"/>
      <c r="G749" s="65"/>
      <c r="H749" s="65"/>
      <c r="I749" s="65"/>
      <c r="J749" s="65"/>
      <c r="K749" s="65"/>
      <c r="L749" s="65"/>
      <c r="M749" s="65"/>
      <c r="N749" s="65"/>
      <c r="O749" s="65"/>
    </row>
    <row r="750" spans="1:15" ht="15.75" customHeight="1" x14ac:dyDescent="0.25">
      <c r="A750" s="84"/>
      <c r="B750" s="1"/>
      <c r="C750" s="84"/>
      <c r="D750" s="3"/>
      <c r="E750" s="65"/>
      <c r="F750" s="65"/>
      <c r="G750" s="65"/>
      <c r="H750" s="65"/>
      <c r="I750" s="65"/>
      <c r="J750" s="65"/>
      <c r="K750" s="65"/>
      <c r="L750" s="65"/>
      <c r="M750" s="65"/>
      <c r="N750" s="65"/>
      <c r="O750" s="65"/>
    </row>
    <row r="751" spans="1:15" ht="15.75" customHeight="1" x14ac:dyDescent="0.25">
      <c r="A751" s="84"/>
      <c r="B751" s="1"/>
      <c r="C751" s="84"/>
      <c r="D751" s="3"/>
      <c r="E751" s="65"/>
      <c r="F751" s="65"/>
      <c r="G751" s="65"/>
      <c r="H751" s="65"/>
      <c r="I751" s="65"/>
      <c r="J751" s="65"/>
      <c r="K751" s="65"/>
      <c r="L751" s="65"/>
      <c r="M751" s="65"/>
      <c r="N751" s="65"/>
      <c r="O751" s="65"/>
    </row>
    <row r="752" spans="1:15" ht="15.75" customHeight="1" x14ac:dyDescent="0.25">
      <c r="A752" s="84"/>
      <c r="B752" s="1"/>
      <c r="C752" s="84"/>
      <c r="D752" s="3"/>
      <c r="E752" s="65"/>
      <c r="F752" s="65"/>
      <c r="G752" s="65"/>
      <c r="H752" s="65"/>
      <c r="I752" s="65"/>
      <c r="J752" s="65"/>
      <c r="K752" s="65"/>
      <c r="L752" s="65"/>
      <c r="M752" s="65"/>
      <c r="N752" s="65"/>
      <c r="O752" s="65"/>
    </row>
    <row r="753" spans="1:15" ht="15.75" customHeight="1" x14ac:dyDescent="0.25">
      <c r="A753" s="84"/>
      <c r="B753" s="1"/>
      <c r="C753" s="84"/>
      <c r="D753" s="3"/>
      <c r="E753" s="65"/>
      <c r="F753" s="65"/>
      <c r="G753" s="65"/>
      <c r="H753" s="65"/>
      <c r="I753" s="65"/>
      <c r="J753" s="65"/>
      <c r="K753" s="65"/>
      <c r="L753" s="65"/>
      <c r="M753" s="65"/>
      <c r="N753" s="65"/>
      <c r="O753" s="65"/>
    </row>
    <row r="754" spans="1:15" ht="15.75" customHeight="1" x14ac:dyDescent="0.25">
      <c r="A754" s="84"/>
      <c r="B754" s="1"/>
      <c r="C754" s="84"/>
      <c r="D754" s="3"/>
      <c r="E754" s="65"/>
      <c r="F754" s="65"/>
      <c r="G754" s="65"/>
      <c r="H754" s="65"/>
      <c r="I754" s="65"/>
      <c r="J754" s="65"/>
      <c r="K754" s="65"/>
      <c r="L754" s="65"/>
      <c r="M754" s="65"/>
      <c r="N754" s="65"/>
      <c r="O754" s="65"/>
    </row>
    <row r="755" spans="1:15" ht="15.75" customHeight="1" x14ac:dyDescent="0.25">
      <c r="A755" s="84"/>
      <c r="B755" s="1"/>
      <c r="C755" s="84"/>
      <c r="D755" s="3"/>
      <c r="E755" s="65"/>
      <c r="F755" s="65"/>
      <c r="G755" s="65"/>
      <c r="H755" s="65"/>
      <c r="I755" s="65"/>
      <c r="J755" s="65"/>
      <c r="K755" s="65"/>
      <c r="L755" s="65"/>
      <c r="M755" s="65"/>
      <c r="N755" s="65"/>
      <c r="O755" s="65"/>
    </row>
    <row r="756" spans="1:15" ht="15.75" customHeight="1" x14ac:dyDescent="0.25">
      <c r="A756" s="84"/>
      <c r="B756" s="1"/>
      <c r="C756" s="84"/>
      <c r="D756" s="3"/>
      <c r="E756" s="65"/>
      <c r="F756" s="65"/>
      <c r="G756" s="65"/>
      <c r="H756" s="65"/>
      <c r="I756" s="65"/>
      <c r="J756" s="65"/>
      <c r="K756" s="65"/>
      <c r="L756" s="65"/>
      <c r="M756" s="65"/>
      <c r="N756" s="65"/>
      <c r="O756" s="65"/>
    </row>
    <row r="757" spans="1:15" ht="15.75" customHeight="1" x14ac:dyDescent="0.25">
      <c r="A757" s="84"/>
      <c r="B757" s="1"/>
      <c r="C757" s="84"/>
      <c r="D757" s="3"/>
      <c r="E757" s="65"/>
      <c r="F757" s="65"/>
      <c r="G757" s="65"/>
      <c r="H757" s="65"/>
      <c r="I757" s="65"/>
      <c r="J757" s="65"/>
      <c r="K757" s="65"/>
      <c r="L757" s="65"/>
      <c r="M757" s="65"/>
      <c r="N757" s="65"/>
      <c r="O757" s="65"/>
    </row>
    <row r="758" spans="1:15" ht="15.75" customHeight="1" x14ac:dyDescent="0.25">
      <c r="A758" s="84"/>
      <c r="B758" s="1"/>
      <c r="C758" s="84"/>
      <c r="D758" s="3"/>
      <c r="E758" s="65"/>
      <c r="F758" s="65"/>
      <c r="G758" s="65"/>
      <c r="H758" s="65"/>
      <c r="I758" s="65"/>
      <c r="J758" s="65"/>
      <c r="K758" s="65"/>
      <c r="L758" s="65"/>
      <c r="M758" s="65"/>
      <c r="N758" s="65"/>
      <c r="O758" s="65"/>
    </row>
    <row r="759" spans="1:15" ht="15.75" customHeight="1" x14ac:dyDescent="0.25">
      <c r="A759" s="84"/>
      <c r="B759" s="1"/>
      <c r="C759" s="84"/>
      <c r="D759" s="3"/>
      <c r="E759" s="65"/>
      <c r="F759" s="65"/>
      <c r="G759" s="65"/>
      <c r="H759" s="65"/>
      <c r="I759" s="65"/>
      <c r="J759" s="65"/>
      <c r="K759" s="65"/>
      <c r="L759" s="65"/>
      <c r="M759" s="65"/>
      <c r="N759" s="65"/>
      <c r="O759" s="65"/>
    </row>
    <row r="760" spans="1:15" ht="15.75" customHeight="1" x14ac:dyDescent="0.25">
      <c r="A760" s="84"/>
      <c r="B760" s="1"/>
      <c r="C760" s="84"/>
      <c r="D760" s="3"/>
      <c r="E760" s="65"/>
      <c r="F760" s="65"/>
      <c r="G760" s="65"/>
      <c r="H760" s="65"/>
      <c r="I760" s="65"/>
      <c r="J760" s="65"/>
      <c r="K760" s="65"/>
      <c r="L760" s="65"/>
      <c r="M760" s="65"/>
      <c r="N760" s="65"/>
      <c r="O760" s="65"/>
    </row>
    <row r="761" spans="1:15" ht="15.75" customHeight="1" x14ac:dyDescent="0.25">
      <c r="A761" s="84"/>
      <c r="B761" s="1"/>
      <c r="C761" s="84"/>
      <c r="D761" s="3"/>
      <c r="E761" s="65"/>
      <c r="F761" s="65"/>
      <c r="G761" s="65"/>
      <c r="H761" s="65"/>
      <c r="I761" s="65"/>
      <c r="J761" s="65"/>
      <c r="K761" s="65"/>
      <c r="L761" s="65"/>
      <c r="M761" s="65"/>
      <c r="N761" s="65"/>
      <c r="O761" s="65"/>
    </row>
    <row r="762" spans="1:15" ht="15.75" customHeight="1" x14ac:dyDescent="0.25">
      <c r="A762" s="84"/>
      <c r="B762" s="1"/>
      <c r="C762" s="84"/>
      <c r="D762" s="3"/>
      <c r="E762" s="65"/>
      <c r="F762" s="65"/>
      <c r="G762" s="65"/>
      <c r="H762" s="65"/>
      <c r="I762" s="65"/>
      <c r="J762" s="65"/>
      <c r="K762" s="65"/>
      <c r="L762" s="65"/>
      <c r="M762" s="65"/>
      <c r="N762" s="65"/>
      <c r="O762" s="65"/>
    </row>
    <row r="763" spans="1:15" ht="15.75" customHeight="1" x14ac:dyDescent="0.25">
      <c r="A763" s="84"/>
      <c r="B763" s="1"/>
      <c r="C763" s="84"/>
      <c r="D763" s="3"/>
      <c r="E763" s="65"/>
      <c r="F763" s="65"/>
      <c r="G763" s="65"/>
      <c r="H763" s="65"/>
      <c r="I763" s="65"/>
      <c r="J763" s="65"/>
      <c r="K763" s="65"/>
      <c r="L763" s="65"/>
      <c r="M763" s="65"/>
      <c r="N763" s="65"/>
      <c r="O763" s="65"/>
    </row>
    <row r="764" spans="1:15" ht="15.75" customHeight="1" x14ac:dyDescent="0.25">
      <c r="A764" s="84"/>
      <c r="B764" s="1"/>
      <c r="C764" s="84"/>
      <c r="D764" s="3"/>
      <c r="E764" s="65"/>
      <c r="F764" s="65"/>
      <c r="G764" s="65"/>
      <c r="H764" s="65"/>
      <c r="I764" s="65"/>
      <c r="J764" s="65"/>
      <c r="K764" s="65"/>
      <c r="L764" s="65"/>
      <c r="M764" s="65"/>
      <c r="N764" s="65"/>
      <c r="O764" s="65"/>
    </row>
    <row r="765" spans="1:15" ht="15.75" customHeight="1" x14ac:dyDescent="0.25">
      <c r="A765" s="84"/>
      <c r="B765" s="1"/>
      <c r="C765" s="84"/>
      <c r="D765" s="3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</row>
    <row r="766" spans="1:15" ht="15.75" customHeight="1" x14ac:dyDescent="0.25">
      <c r="A766" s="84"/>
      <c r="B766" s="1"/>
      <c r="C766" s="84"/>
      <c r="D766" s="3"/>
      <c r="E766" s="65"/>
      <c r="F766" s="65"/>
      <c r="G766" s="65"/>
      <c r="H766" s="65"/>
      <c r="I766" s="65"/>
      <c r="J766" s="65"/>
      <c r="K766" s="65"/>
      <c r="L766" s="65"/>
      <c r="M766" s="65"/>
      <c r="N766" s="65"/>
      <c r="O766" s="65"/>
    </row>
    <row r="767" spans="1:15" ht="15.75" customHeight="1" x14ac:dyDescent="0.25">
      <c r="A767" s="84"/>
      <c r="B767" s="1"/>
      <c r="C767" s="84"/>
      <c r="D767" s="3"/>
      <c r="E767" s="65"/>
      <c r="F767" s="65"/>
      <c r="G767" s="65"/>
      <c r="H767" s="65"/>
      <c r="I767" s="65"/>
      <c r="J767" s="65"/>
      <c r="K767" s="65"/>
      <c r="L767" s="65"/>
      <c r="M767" s="65"/>
      <c r="N767" s="65"/>
      <c r="O767" s="65"/>
    </row>
    <row r="768" spans="1:15" ht="15.75" customHeight="1" x14ac:dyDescent="0.25">
      <c r="A768" s="84"/>
      <c r="B768" s="1"/>
      <c r="C768" s="84"/>
      <c r="D768" s="3"/>
      <c r="E768" s="65"/>
      <c r="F768" s="65"/>
      <c r="G768" s="65"/>
      <c r="H768" s="65"/>
      <c r="I768" s="65"/>
      <c r="J768" s="65"/>
      <c r="K768" s="65"/>
      <c r="L768" s="65"/>
      <c r="M768" s="65"/>
      <c r="N768" s="65"/>
      <c r="O768" s="65"/>
    </row>
    <row r="769" spans="1:15" ht="15.75" customHeight="1" x14ac:dyDescent="0.25">
      <c r="A769" s="84"/>
      <c r="B769" s="1"/>
      <c r="C769" s="84"/>
      <c r="D769" s="3"/>
      <c r="E769" s="65"/>
      <c r="F769" s="65"/>
      <c r="G769" s="65"/>
      <c r="H769" s="65"/>
      <c r="I769" s="65"/>
      <c r="J769" s="65"/>
      <c r="K769" s="65"/>
      <c r="L769" s="65"/>
      <c r="M769" s="65"/>
      <c r="N769" s="65"/>
      <c r="O769" s="65"/>
    </row>
    <row r="770" spans="1:15" ht="15.75" customHeight="1" x14ac:dyDescent="0.25">
      <c r="A770" s="84"/>
      <c r="B770" s="1"/>
      <c r="C770" s="84"/>
      <c r="D770" s="3"/>
      <c r="E770" s="65"/>
      <c r="F770" s="65"/>
      <c r="G770" s="65"/>
      <c r="H770" s="65"/>
      <c r="I770" s="65"/>
      <c r="J770" s="65"/>
      <c r="K770" s="65"/>
      <c r="L770" s="65"/>
      <c r="M770" s="65"/>
      <c r="N770" s="65"/>
      <c r="O770" s="65"/>
    </row>
    <row r="771" spans="1:15" ht="15.75" customHeight="1" x14ac:dyDescent="0.25">
      <c r="A771" s="84"/>
      <c r="B771" s="1"/>
      <c r="C771" s="84"/>
      <c r="D771" s="3"/>
      <c r="E771" s="65"/>
      <c r="F771" s="65"/>
      <c r="G771" s="65"/>
      <c r="H771" s="65"/>
      <c r="I771" s="65"/>
      <c r="J771" s="65"/>
      <c r="K771" s="65"/>
      <c r="L771" s="65"/>
      <c r="M771" s="65"/>
      <c r="N771" s="65"/>
      <c r="O771" s="65"/>
    </row>
    <row r="772" spans="1:15" ht="15.75" customHeight="1" x14ac:dyDescent="0.25">
      <c r="A772" s="84"/>
      <c r="B772" s="1"/>
      <c r="C772" s="84"/>
      <c r="D772" s="3"/>
      <c r="E772" s="65"/>
      <c r="F772" s="65"/>
      <c r="G772" s="65"/>
      <c r="H772" s="65"/>
      <c r="I772" s="65"/>
      <c r="J772" s="65"/>
      <c r="K772" s="65"/>
      <c r="L772" s="65"/>
      <c r="M772" s="65"/>
      <c r="N772" s="65"/>
      <c r="O772" s="65"/>
    </row>
    <row r="773" spans="1:15" ht="15.75" customHeight="1" x14ac:dyDescent="0.25">
      <c r="A773" s="84"/>
      <c r="B773" s="1"/>
      <c r="C773" s="84"/>
      <c r="D773" s="3"/>
      <c r="E773" s="65"/>
      <c r="F773" s="65"/>
      <c r="G773" s="65"/>
      <c r="H773" s="65"/>
      <c r="I773" s="65"/>
      <c r="J773" s="65"/>
      <c r="K773" s="65"/>
      <c r="L773" s="65"/>
      <c r="M773" s="65"/>
      <c r="N773" s="65"/>
      <c r="O773" s="65"/>
    </row>
    <row r="774" spans="1:15" ht="15.75" customHeight="1" x14ac:dyDescent="0.25">
      <c r="A774" s="84"/>
      <c r="B774" s="1"/>
      <c r="C774" s="84"/>
      <c r="D774" s="3"/>
      <c r="E774" s="65"/>
      <c r="F774" s="65"/>
      <c r="G774" s="65"/>
      <c r="H774" s="65"/>
      <c r="I774" s="65"/>
      <c r="J774" s="65"/>
      <c r="K774" s="65"/>
      <c r="L774" s="65"/>
      <c r="M774" s="65"/>
      <c r="N774" s="65"/>
      <c r="O774" s="65"/>
    </row>
    <row r="775" spans="1:15" ht="15.75" customHeight="1" x14ac:dyDescent="0.25">
      <c r="A775" s="84"/>
      <c r="B775" s="1"/>
      <c r="C775" s="84"/>
      <c r="D775" s="3"/>
      <c r="E775" s="65"/>
      <c r="F775" s="65"/>
      <c r="G775" s="65"/>
      <c r="H775" s="65"/>
      <c r="I775" s="65"/>
      <c r="J775" s="65"/>
      <c r="K775" s="65"/>
      <c r="L775" s="65"/>
      <c r="M775" s="65"/>
      <c r="N775" s="65"/>
      <c r="O775" s="65"/>
    </row>
    <row r="776" spans="1:15" ht="15.75" customHeight="1" x14ac:dyDescent="0.25">
      <c r="A776" s="84"/>
      <c r="B776" s="1"/>
      <c r="C776" s="84"/>
      <c r="D776" s="3"/>
      <c r="E776" s="65"/>
      <c r="F776" s="65"/>
      <c r="G776" s="65"/>
      <c r="H776" s="65"/>
      <c r="I776" s="65"/>
      <c r="J776" s="65"/>
      <c r="K776" s="65"/>
      <c r="L776" s="65"/>
      <c r="M776" s="65"/>
      <c r="N776" s="65"/>
      <c r="O776" s="65"/>
    </row>
    <row r="777" spans="1:15" ht="15.75" customHeight="1" x14ac:dyDescent="0.25">
      <c r="A777" s="84"/>
      <c r="B777" s="1"/>
      <c r="C777" s="84"/>
      <c r="D777" s="3"/>
      <c r="E777" s="65"/>
      <c r="F777" s="65"/>
      <c r="G777" s="65"/>
      <c r="H777" s="65"/>
      <c r="I777" s="65"/>
      <c r="J777" s="65"/>
      <c r="K777" s="65"/>
      <c r="L777" s="65"/>
      <c r="M777" s="65"/>
      <c r="N777" s="65"/>
      <c r="O777" s="65"/>
    </row>
    <row r="778" spans="1:15" ht="15.75" customHeight="1" x14ac:dyDescent="0.25">
      <c r="A778" s="84"/>
      <c r="B778" s="1"/>
      <c r="C778" s="84"/>
      <c r="D778" s="3"/>
      <c r="E778" s="65"/>
      <c r="F778" s="65"/>
      <c r="G778" s="65"/>
      <c r="H778" s="65"/>
      <c r="I778" s="65"/>
      <c r="J778" s="65"/>
      <c r="K778" s="65"/>
      <c r="L778" s="65"/>
      <c r="M778" s="65"/>
      <c r="N778" s="65"/>
      <c r="O778" s="65"/>
    </row>
    <row r="779" spans="1:15" ht="15.75" customHeight="1" x14ac:dyDescent="0.25">
      <c r="A779" s="84"/>
      <c r="B779" s="1"/>
      <c r="C779" s="84"/>
      <c r="D779" s="3"/>
      <c r="E779" s="65"/>
      <c r="F779" s="65"/>
      <c r="G779" s="65"/>
      <c r="H779" s="65"/>
      <c r="I779" s="65"/>
      <c r="J779" s="65"/>
      <c r="K779" s="65"/>
      <c r="L779" s="65"/>
      <c r="M779" s="65"/>
      <c r="N779" s="65"/>
      <c r="O779" s="65"/>
    </row>
    <row r="780" spans="1:15" ht="15.75" customHeight="1" x14ac:dyDescent="0.25">
      <c r="A780" s="84"/>
      <c r="B780" s="1"/>
      <c r="C780" s="84"/>
      <c r="D780" s="3"/>
      <c r="E780" s="65"/>
      <c r="F780" s="65"/>
      <c r="G780" s="65"/>
      <c r="H780" s="65"/>
      <c r="I780" s="65"/>
      <c r="J780" s="65"/>
      <c r="K780" s="65"/>
      <c r="L780" s="65"/>
      <c r="M780" s="65"/>
      <c r="N780" s="65"/>
      <c r="O780" s="65"/>
    </row>
    <row r="781" spans="1:15" ht="15.75" customHeight="1" x14ac:dyDescent="0.25">
      <c r="A781" s="84"/>
      <c r="B781" s="1"/>
      <c r="C781" s="84"/>
      <c r="D781" s="3"/>
      <c r="E781" s="65"/>
      <c r="F781" s="65"/>
      <c r="G781" s="65"/>
      <c r="H781" s="65"/>
      <c r="I781" s="65"/>
      <c r="J781" s="65"/>
      <c r="K781" s="65"/>
      <c r="L781" s="65"/>
      <c r="M781" s="65"/>
      <c r="N781" s="65"/>
      <c r="O781" s="65"/>
    </row>
    <row r="782" spans="1:15" ht="15.75" customHeight="1" x14ac:dyDescent="0.25">
      <c r="A782" s="84"/>
      <c r="B782" s="1"/>
      <c r="C782" s="84"/>
      <c r="D782" s="3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</row>
    <row r="783" spans="1:15" ht="15.75" customHeight="1" x14ac:dyDescent="0.25">
      <c r="A783" s="84"/>
      <c r="B783" s="1"/>
      <c r="C783" s="84"/>
      <c r="D783" s="3"/>
      <c r="E783" s="65"/>
      <c r="F783" s="65"/>
      <c r="G783" s="65"/>
      <c r="H783" s="65"/>
      <c r="I783" s="65"/>
      <c r="J783" s="65"/>
      <c r="K783" s="65"/>
      <c r="L783" s="65"/>
      <c r="M783" s="65"/>
      <c r="N783" s="65"/>
      <c r="O783" s="65"/>
    </row>
    <row r="784" spans="1:15" ht="15.75" customHeight="1" x14ac:dyDescent="0.25">
      <c r="A784" s="84"/>
      <c r="B784" s="1"/>
      <c r="C784" s="84"/>
      <c r="D784" s="3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</row>
    <row r="785" spans="1:15" ht="15.75" customHeight="1" x14ac:dyDescent="0.25">
      <c r="A785" s="84"/>
      <c r="B785" s="1"/>
      <c r="C785" s="84"/>
      <c r="D785" s="3"/>
      <c r="E785" s="65"/>
      <c r="F785" s="65"/>
      <c r="G785" s="65"/>
      <c r="H785" s="65"/>
      <c r="I785" s="65"/>
      <c r="J785" s="65"/>
      <c r="K785" s="65"/>
      <c r="L785" s="65"/>
      <c r="M785" s="65"/>
      <c r="N785" s="65"/>
      <c r="O785" s="65"/>
    </row>
    <row r="786" spans="1:15" ht="15.75" customHeight="1" x14ac:dyDescent="0.25">
      <c r="A786" s="84"/>
      <c r="B786" s="1"/>
      <c r="C786" s="84"/>
      <c r="D786" s="3"/>
      <c r="E786" s="65"/>
      <c r="F786" s="65"/>
      <c r="G786" s="65"/>
      <c r="H786" s="65"/>
      <c r="I786" s="65"/>
      <c r="J786" s="65"/>
      <c r="K786" s="65"/>
      <c r="L786" s="65"/>
      <c r="M786" s="65"/>
      <c r="N786" s="65"/>
      <c r="O786" s="65"/>
    </row>
    <row r="787" spans="1:15" ht="15.75" customHeight="1" x14ac:dyDescent="0.25">
      <c r="A787" s="84"/>
      <c r="B787" s="1"/>
      <c r="C787" s="84"/>
      <c r="D787" s="3"/>
      <c r="E787" s="65"/>
      <c r="F787" s="65"/>
      <c r="G787" s="65"/>
      <c r="H787" s="65"/>
      <c r="I787" s="65"/>
      <c r="J787" s="65"/>
      <c r="K787" s="65"/>
      <c r="L787" s="65"/>
      <c r="M787" s="65"/>
      <c r="N787" s="65"/>
      <c r="O787" s="65"/>
    </row>
    <row r="788" spans="1:15" ht="15.75" customHeight="1" x14ac:dyDescent="0.25">
      <c r="A788" s="84"/>
      <c r="B788" s="1"/>
      <c r="C788" s="84"/>
      <c r="D788" s="3"/>
      <c r="E788" s="65"/>
      <c r="F788" s="65"/>
      <c r="G788" s="65"/>
      <c r="H788" s="65"/>
      <c r="I788" s="65"/>
      <c r="J788" s="65"/>
      <c r="K788" s="65"/>
      <c r="L788" s="65"/>
      <c r="M788" s="65"/>
      <c r="N788" s="65"/>
      <c r="O788" s="65"/>
    </row>
    <row r="789" spans="1:15" ht="15.75" customHeight="1" x14ac:dyDescent="0.25">
      <c r="A789" s="84"/>
      <c r="B789" s="1"/>
      <c r="C789" s="84"/>
      <c r="D789" s="3"/>
      <c r="E789" s="65"/>
      <c r="F789" s="65"/>
      <c r="G789" s="65"/>
      <c r="H789" s="65"/>
      <c r="I789" s="65"/>
      <c r="J789" s="65"/>
      <c r="K789" s="65"/>
      <c r="L789" s="65"/>
      <c r="M789" s="65"/>
      <c r="N789" s="65"/>
      <c r="O789" s="65"/>
    </row>
    <row r="790" spans="1:15" ht="15.75" customHeight="1" x14ac:dyDescent="0.25">
      <c r="A790" s="84"/>
      <c r="B790" s="1"/>
      <c r="C790" s="84"/>
      <c r="D790" s="3"/>
      <c r="E790" s="65"/>
      <c r="F790" s="65"/>
      <c r="G790" s="65"/>
      <c r="H790" s="65"/>
      <c r="I790" s="65"/>
      <c r="J790" s="65"/>
      <c r="K790" s="65"/>
      <c r="L790" s="65"/>
      <c r="M790" s="65"/>
      <c r="N790" s="65"/>
      <c r="O790" s="65"/>
    </row>
    <row r="791" spans="1:15" ht="15.75" customHeight="1" x14ac:dyDescent="0.25">
      <c r="A791" s="84"/>
      <c r="B791" s="1"/>
      <c r="C791" s="84"/>
      <c r="D791" s="3"/>
      <c r="E791" s="65"/>
      <c r="F791" s="65"/>
      <c r="G791" s="65"/>
      <c r="H791" s="65"/>
      <c r="I791" s="65"/>
      <c r="J791" s="65"/>
      <c r="K791" s="65"/>
      <c r="L791" s="65"/>
      <c r="M791" s="65"/>
      <c r="N791" s="65"/>
      <c r="O791" s="65"/>
    </row>
    <row r="792" spans="1:15" ht="15.75" customHeight="1" x14ac:dyDescent="0.25">
      <c r="A792" s="84"/>
      <c r="B792" s="1"/>
      <c r="C792" s="84"/>
      <c r="D792" s="3"/>
      <c r="E792" s="65"/>
      <c r="F792" s="65"/>
      <c r="G792" s="65"/>
      <c r="H792" s="65"/>
      <c r="I792" s="65"/>
      <c r="J792" s="65"/>
      <c r="K792" s="65"/>
      <c r="L792" s="65"/>
      <c r="M792" s="65"/>
      <c r="N792" s="65"/>
      <c r="O792" s="65"/>
    </row>
    <row r="793" spans="1:15" ht="15.75" customHeight="1" x14ac:dyDescent="0.25">
      <c r="A793" s="84"/>
      <c r="B793" s="1"/>
      <c r="C793" s="84"/>
      <c r="D793" s="3"/>
      <c r="E793" s="65"/>
      <c r="F793" s="65"/>
      <c r="G793" s="65"/>
      <c r="H793" s="65"/>
      <c r="I793" s="65"/>
      <c r="J793" s="65"/>
      <c r="K793" s="65"/>
      <c r="L793" s="65"/>
      <c r="M793" s="65"/>
      <c r="N793" s="65"/>
      <c r="O793" s="65"/>
    </row>
    <row r="794" spans="1:15" ht="15.75" customHeight="1" x14ac:dyDescent="0.25">
      <c r="A794" s="84"/>
      <c r="B794" s="1"/>
      <c r="C794" s="84"/>
      <c r="D794" s="3"/>
      <c r="E794" s="65"/>
      <c r="F794" s="65"/>
      <c r="G794" s="65"/>
      <c r="H794" s="65"/>
      <c r="I794" s="65"/>
      <c r="J794" s="65"/>
      <c r="K794" s="65"/>
      <c r="L794" s="65"/>
      <c r="M794" s="65"/>
      <c r="N794" s="65"/>
      <c r="O794" s="65"/>
    </row>
    <row r="795" spans="1:15" ht="15.75" customHeight="1" x14ac:dyDescent="0.25">
      <c r="A795" s="84"/>
      <c r="B795" s="1"/>
      <c r="C795" s="84"/>
      <c r="D795" s="3"/>
      <c r="E795" s="65"/>
      <c r="F795" s="65"/>
      <c r="G795" s="65"/>
      <c r="H795" s="65"/>
      <c r="I795" s="65"/>
      <c r="J795" s="65"/>
      <c r="K795" s="65"/>
      <c r="L795" s="65"/>
      <c r="M795" s="65"/>
      <c r="N795" s="65"/>
      <c r="O795" s="65"/>
    </row>
    <row r="796" spans="1:15" ht="15.75" customHeight="1" x14ac:dyDescent="0.25">
      <c r="A796" s="84"/>
      <c r="B796" s="1"/>
      <c r="C796" s="84"/>
      <c r="D796" s="3"/>
      <c r="E796" s="65"/>
      <c r="F796" s="65"/>
      <c r="G796" s="65"/>
      <c r="H796" s="65"/>
      <c r="I796" s="65"/>
      <c r="J796" s="65"/>
      <c r="K796" s="65"/>
      <c r="L796" s="65"/>
      <c r="M796" s="65"/>
      <c r="N796" s="65"/>
      <c r="O796" s="65"/>
    </row>
    <row r="797" spans="1:15" ht="15.75" customHeight="1" x14ac:dyDescent="0.25">
      <c r="A797" s="84"/>
      <c r="B797" s="1"/>
      <c r="C797" s="84"/>
      <c r="D797" s="3"/>
      <c r="E797" s="65"/>
      <c r="F797" s="65"/>
      <c r="G797" s="65"/>
      <c r="H797" s="65"/>
      <c r="I797" s="65"/>
      <c r="J797" s="65"/>
      <c r="K797" s="65"/>
      <c r="L797" s="65"/>
      <c r="M797" s="65"/>
      <c r="N797" s="65"/>
      <c r="O797" s="65"/>
    </row>
    <row r="798" spans="1:15" ht="15.75" customHeight="1" x14ac:dyDescent="0.25">
      <c r="A798" s="84"/>
      <c r="B798" s="1"/>
      <c r="C798" s="84"/>
      <c r="D798" s="3"/>
      <c r="E798" s="65"/>
      <c r="F798" s="65"/>
      <c r="G798" s="65"/>
      <c r="H798" s="65"/>
      <c r="I798" s="65"/>
      <c r="J798" s="65"/>
      <c r="K798" s="65"/>
      <c r="L798" s="65"/>
      <c r="M798" s="65"/>
      <c r="N798" s="65"/>
      <c r="O798" s="65"/>
    </row>
    <row r="799" spans="1:15" ht="15.75" customHeight="1" x14ac:dyDescent="0.25">
      <c r="A799" s="84"/>
      <c r="B799" s="1"/>
      <c r="C799" s="84"/>
      <c r="D799" s="3"/>
      <c r="E799" s="65"/>
      <c r="F799" s="65"/>
      <c r="G799" s="65"/>
      <c r="H799" s="65"/>
      <c r="I799" s="65"/>
      <c r="J799" s="65"/>
      <c r="K799" s="65"/>
      <c r="L799" s="65"/>
      <c r="M799" s="65"/>
      <c r="N799" s="65"/>
      <c r="O799" s="65"/>
    </row>
    <row r="800" spans="1:15" ht="15.75" customHeight="1" x14ac:dyDescent="0.25">
      <c r="A800" s="84"/>
      <c r="B800" s="1"/>
      <c r="C800" s="84"/>
      <c r="D800" s="3"/>
      <c r="E800" s="65"/>
      <c r="F800" s="65"/>
      <c r="G800" s="65"/>
      <c r="H800" s="65"/>
      <c r="I800" s="65"/>
      <c r="J800" s="65"/>
      <c r="K800" s="65"/>
      <c r="L800" s="65"/>
      <c r="M800" s="65"/>
      <c r="N800" s="65"/>
      <c r="O800" s="65"/>
    </row>
    <row r="801" spans="1:15" ht="15.75" customHeight="1" x14ac:dyDescent="0.25">
      <c r="A801" s="84"/>
      <c r="B801" s="1"/>
      <c r="C801" s="84"/>
      <c r="D801" s="3"/>
      <c r="E801" s="65"/>
      <c r="F801" s="65"/>
      <c r="G801" s="65"/>
      <c r="H801" s="65"/>
      <c r="I801" s="65"/>
      <c r="J801" s="65"/>
      <c r="K801" s="65"/>
      <c r="L801" s="65"/>
      <c r="M801" s="65"/>
      <c r="N801" s="65"/>
      <c r="O801" s="65"/>
    </row>
    <row r="802" spans="1:15" ht="15.75" customHeight="1" x14ac:dyDescent="0.25">
      <c r="A802" s="84"/>
      <c r="B802" s="1"/>
      <c r="C802" s="84"/>
      <c r="D802" s="3"/>
      <c r="E802" s="65"/>
      <c r="F802" s="65"/>
      <c r="G802" s="65"/>
      <c r="H802" s="65"/>
      <c r="I802" s="65"/>
      <c r="J802" s="65"/>
      <c r="K802" s="65"/>
      <c r="L802" s="65"/>
      <c r="M802" s="65"/>
      <c r="N802" s="65"/>
      <c r="O802" s="65"/>
    </row>
    <row r="803" spans="1:15" ht="15.75" customHeight="1" x14ac:dyDescent="0.25">
      <c r="A803" s="84"/>
      <c r="B803" s="1"/>
      <c r="C803" s="84"/>
      <c r="D803" s="3"/>
      <c r="E803" s="65"/>
      <c r="F803" s="65"/>
      <c r="G803" s="65"/>
      <c r="H803" s="65"/>
      <c r="I803" s="65"/>
      <c r="J803" s="65"/>
      <c r="K803" s="65"/>
      <c r="L803" s="65"/>
      <c r="M803" s="65"/>
      <c r="N803" s="65"/>
      <c r="O803" s="65"/>
    </row>
    <row r="804" spans="1:15" ht="15.75" customHeight="1" x14ac:dyDescent="0.25">
      <c r="A804" s="84"/>
      <c r="B804" s="1"/>
      <c r="C804" s="84"/>
      <c r="D804" s="3"/>
      <c r="E804" s="65"/>
      <c r="F804" s="65"/>
      <c r="G804" s="65"/>
      <c r="H804" s="65"/>
      <c r="I804" s="65"/>
      <c r="J804" s="65"/>
      <c r="K804" s="65"/>
      <c r="L804" s="65"/>
      <c r="M804" s="65"/>
      <c r="N804" s="65"/>
      <c r="O804" s="65"/>
    </row>
    <row r="805" spans="1:15" ht="15.75" customHeight="1" x14ac:dyDescent="0.25">
      <c r="A805" s="84"/>
      <c r="B805" s="1"/>
      <c r="C805" s="84"/>
      <c r="D805" s="3"/>
      <c r="E805" s="65"/>
      <c r="F805" s="65"/>
      <c r="G805" s="65"/>
      <c r="H805" s="65"/>
      <c r="I805" s="65"/>
      <c r="J805" s="65"/>
      <c r="K805" s="65"/>
      <c r="L805" s="65"/>
      <c r="M805" s="65"/>
      <c r="N805" s="65"/>
      <c r="O805" s="65"/>
    </row>
    <row r="806" spans="1:15" ht="15.75" customHeight="1" x14ac:dyDescent="0.25">
      <c r="A806" s="84"/>
      <c r="B806" s="1"/>
      <c r="C806" s="84"/>
      <c r="D806" s="3"/>
      <c r="E806" s="65"/>
      <c r="F806" s="65"/>
      <c r="G806" s="65"/>
      <c r="H806" s="65"/>
      <c r="I806" s="65"/>
      <c r="J806" s="65"/>
      <c r="K806" s="65"/>
      <c r="L806" s="65"/>
      <c r="M806" s="65"/>
      <c r="N806" s="65"/>
      <c r="O806" s="65"/>
    </row>
    <row r="807" spans="1:15" ht="15.75" customHeight="1" x14ac:dyDescent="0.25">
      <c r="A807" s="84"/>
      <c r="B807" s="1"/>
      <c r="C807" s="84"/>
      <c r="D807" s="3"/>
      <c r="E807" s="65"/>
      <c r="F807" s="65"/>
      <c r="G807" s="65"/>
      <c r="H807" s="65"/>
      <c r="I807" s="65"/>
      <c r="J807" s="65"/>
      <c r="K807" s="65"/>
      <c r="L807" s="65"/>
      <c r="M807" s="65"/>
      <c r="N807" s="65"/>
      <c r="O807" s="65"/>
    </row>
    <row r="808" spans="1:15" ht="15.75" customHeight="1" x14ac:dyDescent="0.25">
      <c r="A808" s="84"/>
      <c r="B808" s="1"/>
      <c r="C808" s="84"/>
      <c r="D808" s="3"/>
      <c r="E808" s="65"/>
      <c r="F808" s="65"/>
      <c r="G808" s="65"/>
      <c r="H808" s="65"/>
      <c r="I808" s="65"/>
      <c r="J808" s="65"/>
      <c r="K808" s="65"/>
      <c r="L808" s="65"/>
      <c r="M808" s="65"/>
      <c r="N808" s="65"/>
      <c r="O808" s="65"/>
    </row>
    <row r="809" spans="1:15" ht="15.75" customHeight="1" x14ac:dyDescent="0.25">
      <c r="A809" s="84"/>
      <c r="B809" s="1"/>
      <c r="C809" s="84"/>
      <c r="D809" s="3"/>
      <c r="E809" s="65"/>
      <c r="F809" s="65"/>
      <c r="G809" s="65"/>
      <c r="H809" s="65"/>
      <c r="I809" s="65"/>
      <c r="J809" s="65"/>
      <c r="K809" s="65"/>
      <c r="L809" s="65"/>
      <c r="M809" s="65"/>
      <c r="N809" s="65"/>
      <c r="O809" s="65"/>
    </row>
    <row r="810" spans="1:15" ht="15.75" customHeight="1" x14ac:dyDescent="0.25">
      <c r="A810" s="84"/>
      <c r="B810" s="1"/>
      <c r="C810" s="84"/>
      <c r="D810" s="3"/>
      <c r="E810" s="65"/>
      <c r="F810" s="65"/>
      <c r="G810" s="65"/>
      <c r="H810" s="65"/>
      <c r="I810" s="65"/>
      <c r="J810" s="65"/>
      <c r="K810" s="65"/>
      <c r="L810" s="65"/>
      <c r="M810" s="65"/>
      <c r="N810" s="65"/>
      <c r="O810" s="65"/>
    </row>
    <row r="811" spans="1:15" ht="15.75" customHeight="1" x14ac:dyDescent="0.25">
      <c r="A811" s="84"/>
      <c r="B811" s="1"/>
      <c r="C811" s="84"/>
      <c r="D811" s="3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</row>
    <row r="812" spans="1:15" ht="15.75" customHeight="1" x14ac:dyDescent="0.25">
      <c r="A812" s="84"/>
      <c r="B812" s="1"/>
      <c r="C812" s="84"/>
      <c r="D812" s="3"/>
      <c r="E812" s="65"/>
      <c r="F812" s="65"/>
      <c r="G812" s="65"/>
      <c r="H812" s="65"/>
      <c r="I812" s="65"/>
      <c r="J812" s="65"/>
      <c r="K812" s="65"/>
      <c r="L812" s="65"/>
      <c r="M812" s="65"/>
      <c r="N812" s="65"/>
      <c r="O812" s="65"/>
    </row>
    <row r="813" spans="1:15" ht="15.75" customHeight="1" x14ac:dyDescent="0.25">
      <c r="A813" s="84"/>
      <c r="B813" s="1"/>
      <c r="C813" s="84"/>
      <c r="D813" s="3"/>
      <c r="E813" s="65"/>
      <c r="F813" s="65"/>
      <c r="G813" s="65"/>
      <c r="H813" s="65"/>
      <c r="I813" s="65"/>
      <c r="J813" s="65"/>
      <c r="K813" s="65"/>
      <c r="L813" s="65"/>
      <c r="M813" s="65"/>
      <c r="N813" s="65"/>
      <c r="O813" s="65"/>
    </row>
    <row r="814" spans="1:15" ht="15.75" customHeight="1" x14ac:dyDescent="0.25">
      <c r="A814" s="84"/>
      <c r="B814" s="1"/>
      <c r="C814" s="84"/>
      <c r="D814" s="3"/>
      <c r="E814" s="65"/>
      <c r="F814" s="65"/>
      <c r="G814" s="65"/>
      <c r="H814" s="65"/>
      <c r="I814" s="65"/>
      <c r="J814" s="65"/>
      <c r="K814" s="65"/>
      <c r="L814" s="65"/>
      <c r="M814" s="65"/>
      <c r="N814" s="65"/>
      <c r="O814" s="65"/>
    </row>
    <row r="815" spans="1:15" ht="15.75" customHeight="1" x14ac:dyDescent="0.25">
      <c r="A815" s="84"/>
      <c r="B815" s="1"/>
      <c r="C815" s="84"/>
      <c r="D815" s="3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</row>
    <row r="816" spans="1:15" ht="15.75" customHeight="1" x14ac:dyDescent="0.25">
      <c r="A816" s="84"/>
      <c r="B816" s="1"/>
      <c r="C816" s="84"/>
      <c r="D816" s="3"/>
      <c r="E816" s="65"/>
      <c r="F816" s="65"/>
      <c r="G816" s="65"/>
      <c r="H816" s="65"/>
      <c r="I816" s="65"/>
      <c r="J816" s="65"/>
      <c r="K816" s="65"/>
      <c r="L816" s="65"/>
      <c r="M816" s="65"/>
      <c r="N816" s="65"/>
      <c r="O816" s="65"/>
    </row>
    <row r="817" spans="1:15" ht="15.75" customHeight="1" x14ac:dyDescent="0.25">
      <c r="A817" s="84"/>
      <c r="B817" s="1"/>
      <c r="C817" s="84"/>
      <c r="D817" s="3"/>
      <c r="E817" s="65"/>
      <c r="F817" s="65"/>
      <c r="G817" s="65"/>
      <c r="H817" s="65"/>
      <c r="I817" s="65"/>
      <c r="J817" s="65"/>
      <c r="K817" s="65"/>
      <c r="L817" s="65"/>
      <c r="M817" s="65"/>
      <c r="N817" s="65"/>
      <c r="O817" s="65"/>
    </row>
    <row r="818" spans="1:15" ht="15.75" customHeight="1" x14ac:dyDescent="0.25">
      <c r="A818" s="84"/>
      <c r="B818" s="1"/>
      <c r="C818" s="84"/>
      <c r="D818" s="3"/>
      <c r="E818" s="65"/>
      <c r="F818" s="65"/>
      <c r="G818" s="65"/>
      <c r="H818" s="65"/>
      <c r="I818" s="65"/>
      <c r="J818" s="65"/>
      <c r="K818" s="65"/>
      <c r="L818" s="65"/>
      <c r="M818" s="65"/>
      <c r="N818" s="65"/>
      <c r="O818" s="65"/>
    </row>
    <row r="819" spans="1:15" ht="15.75" customHeight="1" x14ac:dyDescent="0.25">
      <c r="A819" s="84"/>
      <c r="B819" s="1"/>
      <c r="C819" s="84"/>
      <c r="D819" s="3"/>
      <c r="E819" s="65"/>
      <c r="F819" s="65"/>
      <c r="G819" s="65"/>
      <c r="H819" s="65"/>
      <c r="I819" s="65"/>
      <c r="J819" s="65"/>
      <c r="K819" s="65"/>
      <c r="L819" s="65"/>
      <c r="M819" s="65"/>
      <c r="N819" s="65"/>
      <c r="O819" s="65"/>
    </row>
    <row r="820" spans="1:15" ht="15.75" customHeight="1" x14ac:dyDescent="0.25">
      <c r="A820" s="84"/>
      <c r="B820" s="1"/>
      <c r="C820" s="84"/>
      <c r="D820" s="3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</row>
    <row r="821" spans="1:15" ht="15.75" customHeight="1" x14ac:dyDescent="0.25">
      <c r="A821" s="84"/>
      <c r="B821" s="1"/>
      <c r="C821" s="84"/>
      <c r="D821" s="3"/>
      <c r="E821" s="65"/>
      <c r="F821" s="65"/>
      <c r="G821" s="65"/>
      <c r="H821" s="65"/>
      <c r="I821" s="65"/>
      <c r="J821" s="65"/>
      <c r="K821" s="65"/>
      <c r="L821" s="65"/>
      <c r="M821" s="65"/>
      <c r="N821" s="65"/>
      <c r="O821" s="65"/>
    </row>
    <row r="822" spans="1:15" ht="15.75" customHeight="1" x14ac:dyDescent="0.25">
      <c r="A822" s="84"/>
      <c r="B822" s="1"/>
      <c r="C822" s="84"/>
      <c r="D822" s="3"/>
      <c r="E822" s="65"/>
      <c r="F822" s="65"/>
      <c r="G822" s="65"/>
      <c r="H822" s="65"/>
      <c r="I822" s="65"/>
      <c r="J822" s="65"/>
      <c r="K822" s="65"/>
      <c r="L822" s="65"/>
      <c r="M822" s="65"/>
      <c r="N822" s="65"/>
      <c r="O822" s="65"/>
    </row>
    <row r="823" spans="1:15" ht="15.75" customHeight="1" x14ac:dyDescent="0.25">
      <c r="A823" s="84"/>
      <c r="B823" s="1"/>
      <c r="C823" s="84"/>
      <c r="D823" s="3"/>
      <c r="E823" s="65"/>
      <c r="F823" s="65"/>
      <c r="G823" s="65"/>
      <c r="H823" s="65"/>
      <c r="I823" s="65"/>
      <c r="J823" s="65"/>
      <c r="K823" s="65"/>
      <c r="L823" s="65"/>
      <c r="M823" s="65"/>
      <c r="N823" s="65"/>
      <c r="O823" s="65"/>
    </row>
    <row r="824" spans="1:15" ht="15.75" customHeight="1" x14ac:dyDescent="0.25">
      <c r="A824" s="84"/>
      <c r="B824" s="1"/>
      <c r="C824" s="84"/>
      <c r="D824" s="3"/>
      <c r="E824" s="65"/>
      <c r="F824" s="65"/>
      <c r="G824" s="65"/>
      <c r="H824" s="65"/>
      <c r="I824" s="65"/>
      <c r="J824" s="65"/>
      <c r="K824" s="65"/>
      <c r="L824" s="65"/>
      <c r="M824" s="65"/>
      <c r="N824" s="65"/>
      <c r="O824" s="65"/>
    </row>
    <row r="825" spans="1:15" ht="15.75" customHeight="1" x14ac:dyDescent="0.25">
      <c r="A825" s="84"/>
      <c r="B825" s="1"/>
      <c r="C825" s="84"/>
      <c r="D825" s="3"/>
      <c r="E825" s="65"/>
      <c r="F825" s="65"/>
      <c r="G825" s="65"/>
      <c r="H825" s="65"/>
      <c r="I825" s="65"/>
      <c r="J825" s="65"/>
      <c r="K825" s="65"/>
      <c r="L825" s="65"/>
      <c r="M825" s="65"/>
      <c r="N825" s="65"/>
      <c r="O825" s="65"/>
    </row>
    <row r="826" spans="1:15" ht="15.75" customHeight="1" x14ac:dyDescent="0.25">
      <c r="A826" s="84"/>
      <c r="B826" s="1"/>
      <c r="C826" s="84"/>
      <c r="D826" s="3"/>
      <c r="E826" s="65"/>
      <c r="F826" s="65"/>
      <c r="G826" s="65"/>
      <c r="H826" s="65"/>
      <c r="I826" s="65"/>
      <c r="J826" s="65"/>
      <c r="K826" s="65"/>
      <c r="L826" s="65"/>
      <c r="M826" s="65"/>
      <c r="N826" s="65"/>
      <c r="O826" s="65"/>
    </row>
    <row r="827" spans="1:15" ht="15.75" customHeight="1" x14ac:dyDescent="0.25">
      <c r="A827" s="84"/>
      <c r="B827" s="1"/>
      <c r="C827" s="84"/>
      <c r="D827" s="3"/>
      <c r="E827" s="65"/>
      <c r="F827" s="65"/>
      <c r="G827" s="65"/>
      <c r="H827" s="65"/>
      <c r="I827" s="65"/>
      <c r="J827" s="65"/>
      <c r="K827" s="65"/>
      <c r="L827" s="65"/>
      <c r="M827" s="65"/>
      <c r="N827" s="65"/>
      <c r="O827" s="65"/>
    </row>
    <row r="828" spans="1:15" ht="15.75" customHeight="1" x14ac:dyDescent="0.25">
      <c r="A828" s="84"/>
      <c r="B828" s="1"/>
      <c r="C828" s="84"/>
      <c r="D828" s="3"/>
      <c r="E828" s="65"/>
      <c r="F828" s="65"/>
      <c r="G828" s="65"/>
      <c r="H828" s="65"/>
      <c r="I828" s="65"/>
      <c r="J828" s="65"/>
      <c r="K828" s="65"/>
      <c r="L828" s="65"/>
      <c r="M828" s="65"/>
      <c r="N828" s="65"/>
      <c r="O828" s="65"/>
    </row>
    <row r="829" spans="1:15" ht="15.75" customHeight="1" x14ac:dyDescent="0.25">
      <c r="A829" s="84"/>
      <c r="B829" s="1"/>
      <c r="C829" s="84"/>
      <c r="D829" s="3"/>
      <c r="E829" s="65"/>
      <c r="F829" s="65"/>
      <c r="G829" s="65"/>
      <c r="H829" s="65"/>
      <c r="I829" s="65"/>
      <c r="J829" s="65"/>
      <c r="K829" s="65"/>
      <c r="L829" s="65"/>
      <c r="M829" s="65"/>
      <c r="N829" s="65"/>
      <c r="O829" s="65"/>
    </row>
    <row r="830" spans="1:15" ht="15.75" customHeight="1" x14ac:dyDescent="0.25">
      <c r="A830" s="84"/>
      <c r="B830" s="1"/>
      <c r="C830" s="84"/>
      <c r="D830" s="3"/>
      <c r="E830" s="65"/>
      <c r="F830" s="65"/>
      <c r="G830" s="65"/>
      <c r="H830" s="65"/>
      <c r="I830" s="65"/>
      <c r="J830" s="65"/>
      <c r="K830" s="65"/>
      <c r="L830" s="65"/>
      <c r="M830" s="65"/>
      <c r="N830" s="65"/>
      <c r="O830" s="65"/>
    </row>
    <row r="831" spans="1:15" ht="15.75" customHeight="1" x14ac:dyDescent="0.25">
      <c r="A831" s="84"/>
      <c r="B831" s="1"/>
      <c r="C831" s="84"/>
      <c r="D831" s="3"/>
      <c r="E831" s="65"/>
      <c r="F831" s="65"/>
      <c r="G831" s="65"/>
      <c r="H831" s="65"/>
      <c r="I831" s="65"/>
      <c r="J831" s="65"/>
      <c r="K831" s="65"/>
      <c r="L831" s="65"/>
      <c r="M831" s="65"/>
      <c r="N831" s="65"/>
      <c r="O831" s="65"/>
    </row>
    <row r="832" spans="1:15" ht="15.75" customHeight="1" x14ac:dyDescent="0.25">
      <c r="A832" s="84"/>
      <c r="B832" s="1"/>
      <c r="C832" s="84"/>
      <c r="D832" s="3"/>
      <c r="E832" s="65"/>
      <c r="F832" s="65"/>
      <c r="G832" s="65"/>
      <c r="H832" s="65"/>
      <c r="I832" s="65"/>
      <c r="J832" s="65"/>
      <c r="K832" s="65"/>
      <c r="L832" s="65"/>
      <c r="M832" s="65"/>
      <c r="N832" s="65"/>
      <c r="O832" s="65"/>
    </row>
    <row r="833" spans="1:15" ht="15.75" customHeight="1" x14ac:dyDescent="0.25">
      <c r="A833" s="84"/>
      <c r="B833" s="1"/>
      <c r="C833" s="84"/>
      <c r="D833" s="3"/>
      <c r="E833" s="65"/>
      <c r="F833" s="65"/>
      <c r="G833" s="65"/>
      <c r="H833" s="65"/>
      <c r="I833" s="65"/>
      <c r="J833" s="65"/>
      <c r="K833" s="65"/>
      <c r="L833" s="65"/>
      <c r="M833" s="65"/>
      <c r="N833" s="65"/>
      <c r="O833" s="65"/>
    </row>
    <row r="834" spans="1:15" ht="15.75" customHeight="1" x14ac:dyDescent="0.25">
      <c r="A834" s="84"/>
      <c r="B834" s="1"/>
      <c r="C834" s="84"/>
      <c r="D834" s="3"/>
      <c r="E834" s="65"/>
      <c r="F834" s="65"/>
      <c r="G834" s="65"/>
      <c r="H834" s="65"/>
      <c r="I834" s="65"/>
      <c r="J834" s="65"/>
      <c r="K834" s="65"/>
      <c r="L834" s="65"/>
      <c r="M834" s="65"/>
      <c r="N834" s="65"/>
      <c r="O834" s="65"/>
    </row>
    <row r="835" spans="1:15" ht="15.75" customHeight="1" x14ac:dyDescent="0.25">
      <c r="A835" s="84"/>
      <c r="B835" s="1"/>
      <c r="C835" s="84"/>
      <c r="D835" s="3"/>
      <c r="E835" s="65"/>
      <c r="F835" s="65"/>
      <c r="G835" s="65"/>
      <c r="H835" s="65"/>
      <c r="I835" s="65"/>
      <c r="J835" s="65"/>
      <c r="K835" s="65"/>
      <c r="L835" s="65"/>
      <c r="M835" s="65"/>
      <c r="N835" s="65"/>
      <c r="O835" s="65"/>
    </row>
    <row r="836" spans="1:15" ht="15.75" customHeight="1" x14ac:dyDescent="0.25">
      <c r="A836" s="84"/>
      <c r="B836" s="1"/>
      <c r="C836" s="84"/>
      <c r="D836" s="3"/>
      <c r="E836" s="65"/>
      <c r="F836" s="65"/>
      <c r="G836" s="65"/>
      <c r="H836" s="65"/>
      <c r="I836" s="65"/>
      <c r="J836" s="65"/>
      <c r="K836" s="65"/>
      <c r="L836" s="65"/>
      <c r="M836" s="65"/>
      <c r="N836" s="65"/>
      <c r="O836" s="65"/>
    </row>
    <row r="837" spans="1:15" ht="15.75" customHeight="1" x14ac:dyDescent="0.25">
      <c r="A837" s="84"/>
      <c r="B837" s="1"/>
      <c r="C837" s="84"/>
      <c r="D837" s="3"/>
      <c r="E837" s="65"/>
      <c r="F837" s="65"/>
      <c r="G837" s="65"/>
      <c r="H837" s="65"/>
      <c r="I837" s="65"/>
      <c r="J837" s="65"/>
      <c r="K837" s="65"/>
      <c r="L837" s="65"/>
      <c r="M837" s="65"/>
      <c r="N837" s="65"/>
      <c r="O837" s="65"/>
    </row>
    <row r="838" spans="1:15" ht="15.75" customHeight="1" x14ac:dyDescent="0.25">
      <c r="A838" s="84"/>
      <c r="B838" s="1"/>
      <c r="C838" s="84"/>
      <c r="D838" s="3"/>
      <c r="E838" s="65"/>
      <c r="F838" s="65"/>
      <c r="G838" s="65"/>
      <c r="H838" s="65"/>
      <c r="I838" s="65"/>
      <c r="J838" s="65"/>
      <c r="K838" s="65"/>
      <c r="L838" s="65"/>
      <c r="M838" s="65"/>
      <c r="N838" s="65"/>
      <c r="O838" s="65"/>
    </row>
    <row r="839" spans="1:15" ht="15.75" customHeight="1" x14ac:dyDescent="0.25">
      <c r="A839" s="84"/>
      <c r="B839" s="1"/>
      <c r="C839" s="84"/>
      <c r="D839" s="3"/>
      <c r="E839" s="65"/>
      <c r="F839" s="65"/>
      <c r="G839" s="65"/>
      <c r="H839" s="65"/>
      <c r="I839" s="65"/>
      <c r="J839" s="65"/>
      <c r="K839" s="65"/>
      <c r="L839" s="65"/>
      <c r="M839" s="65"/>
      <c r="N839" s="65"/>
      <c r="O839" s="65"/>
    </row>
    <row r="840" spans="1:15" ht="15.75" customHeight="1" x14ac:dyDescent="0.25">
      <c r="A840" s="84"/>
      <c r="B840" s="1"/>
      <c r="C840" s="84"/>
      <c r="D840" s="3"/>
      <c r="E840" s="65"/>
      <c r="F840" s="65"/>
      <c r="G840" s="65"/>
      <c r="H840" s="65"/>
      <c r="I840" s="65"/>
      <c r="J840" s="65"/>
      <c r="K840" s="65"/>
      <c r="L840" s="65"/>
      <c r="M840" s="65"/>
      <c r="N840" s="65"/>
      <c r="O840" s="65"/>
    </row>
    <row r="841" spans="1:15" ht="15.75" customHeight="1" x14ac:dyDescent="0.25">
      <c r="A841" s="84"/>
      <c r="B841" s="1"/>
      <c r="C841" s="84"/>
      <c r="D841" s="3"/>
      <c r="E841" s="65"/>
      <c r="F841" s="65"/>
      <c r="G841" s="65"/>
      <c r="H841" s="65"/>
      <c r="I841" s="65"/>
      <c r="J841" s="65"/>
      <c r="K841" s="65"/>
      <c r="L841" s="65"/>
      <c r="M841" s="65"/>
      <c r="N841" s="65"/>
      <c r="O841" s="65"/>
    </row>
    <row r="842" spans="1:15" ht="15.75" customHeight="1" x14ac:dyDescent="0.25">
      <c r="A842" s="84"/>
      <c r="B842" s="1"/>
      <c r="C842" s="84"/>
      <c r="D842" s="3"/>
      <c r="E842" s="65"/>
      <c r="F842" s="65"/>
      <c r="G842" s="65"/>
      <c r="H842" s="65"/>
      <c r="I842" s="65"/>
      <c r="J842" s="65"/>
      <c r="K842" s="65"/>
      <c r="L842" s="65"/>
      <c r="M842" s="65"/>
      <c r="N842" s="65"/>
      <c r="O842" s="65"/>
    </row>
    <row r="843" spans="1:15" ht="15.75" customHeight="1" x14ac:dyDescent="0.25">
      <c r="A843" s="84"/>
      <c r="B843" s="1"/>
      <c r="C843" s="84"/>
      <c r="D843" s="3"/>
      <c r="E843" s="65"/>
      <c r="F843" s="65"/>
      <c r="G843" s="65"/>
      <c r="H843" s="65"/>
      <c r="I843" s="65"/>
      <c r="J843" s="65"/>
      <c r="K843" s="65"/>
      <c r="L843" s="65"/>
      <c r="M843" s="65"/>
      <c r="N843" s="65"/>
      <c r="O843" s="65"/>
    </row>
    <row r="844" spans="1:15" ht="15.75" customHeight="1" x14ac:dyDescent="0.25">
      <c r="A844" s="84"/>
      <c r="B844" s="1"/>
      <c r="C844" s="84"/>
      <c r="D844" s="3"/>
      <c r="E844" s="65"/>
      <c r="F844" s="65"/>
      <c r="G844" s="65"/>
      <c r="H844" s="65"/>
      <c r="I844" s="65"/>
      <c r="J844" s="65"/>
      <c r="K844" s="65"/>
      <c r="L844" s="65"/>
      <c r="M844" s="65"/>
      <c r="N844" s="65"/>
      <c r="O844" s="65"/>
    </row>
    <row r="845" spans="1:15" ht="15.75" customHeight="1" x14ac:dyDescent="0.25">
      <c r="A845" s="84"/>
      <c r="B845" s="1"/>
      <c r="C845" s="84"/>
      <c r="D845" s="3"/>
      <c r="E845" s="65"/>
      <c r="F845" s="65"/>
      <c r="G845" s="65"/>
      <c r="H845" s="65"/>
      <c r="I845" s="65"/>
      <c r="J845" s="65"/>
      <c r="K845" s="65"/>
      <c r="L845" s="65"/>
      <c r="M845" s="65"/>
      <c r="N845" s="65"/>
      <c r="O845" s="65"/>
    </row>
    <row r="846" spans="1:15" ht="15.75" customHeight="1" x14ac:dyDescent="0.25">
      <c r="A846" s="84"/>
      <c r="B846" s="1"/>
      <c r="C846" s="84"/>
      <c r="D846" s="3"/>
      <c r="E846" s="65"/>
      <c r="F846" s="65"/>
      <c r="G846" s="65"/>
      <c r="H846" s="65"/>
      <c r="I846" s="65"/>
      <c r="J846" s="65"/>
      <c r="K846" s="65"/>
      <c r="L846" s="65"/>
      <c r="M846" s="65"/>
      <c r="N846" s="65"/>
      <c r="O846" s="65"/>
    </row>
    <row r="847" spans="1:15" ht="15.75" customHeight="1" x14ac:dyDescent="0.25">
      <c r="A847" s="84"/>
      <c r="B847" s="1"/>
      <c r="C847" s="84"/>
      <c r="D847" s="3"/>
      <c r="E847" s="65"/>
      <c r="F847" s="65"/>
      <c r="G847" s="65"/>
      <c r="H847" s="65"/>
      <c r="I847" s="65"/>
      <c r="J847" s="65"/>
      <c r="K847" s="65"/>
      <c r="L847" s="65"/>
      <c r="M847" s="65"/>
      <c r="N847" s="65"/>
      <c r="O847" s="65"/>
    </row>
    <row r="848" spans="1:15" ht="15.75" customHeight="1" x14ac:dyDescent="0.25">
      <c r="A848" s="84"/>
      <c r="B848" s="1"/>
      <c r="C848" s="84"/>
      <c r="D848" s="3"/>
      <c r="E848" s="65"/>
      <c r="F848" s="65"/>
      <c r="G848" s="65"/>
      <c r="H848" s="65"/>
      <c r="I848" s="65"/>
      <c r="J848" s="65"/>
      <c r="K848" s="65"/>
      <c r="L848" s="65"/>
      <c r="M848" s="65"/>
      <c r="N848" s="65"/>
      <c r="O848" s="65"/>
    </row>
    <row r="849" spans="1:15" ht="15.75" customHeight="1" x14ac:dyDescent="0.25">
      <c r="A849" s="84"/>
      <c r="B849" s="1"/>
      <c r="C849" s="84"/>
      <c r="D849" s="3"/>
      <c r="E849" s="65"/>
      <c r="F849" s="65"/>
      <c r="G849" s="65"/>
      <c r="H849" s="65"/>
      <c r="I849" s="65"/>
      <c r="J849" s="65"/>
      <c r="K849" s="65"/>
      <c r="L849" s="65"/>
      <c r="M849" s="65"/>
      <c r="N849" s="65"/>
      <c r="O849" s="65"/>
    </row>
    <row r="850" spans="1:15" ht="15.75" customHeight="1" x14ac:dyDescent="0.25">
      <c r="A850" s="84"/>
      <c r="B850" s="1"/>
      <c r="C850" s="84"/>
      <c r="D850" s="3"/>
      <c r="E850" s="65"/>
      <c r="F850" s="65"/>
      <c r="G850" s="65"/>
      <c r="H850" s="65"/>
      <c r="I850" s="65"/>
      <c r="J850" s="65"/>
      <c r="K850" s="65"/>
      <c r="L850" s="65"/>
      <c r="M850" s="65"/>
      <c r="N850" s="65"/>
      <c r="O850" s="65"/>
    </row>
    <row r="851" spans="1:15" ht="15.75" customHeight="1" x14ac:dyDescent="0.25">
      <c r="A851" s="84"/>
      <c r="B851" s="1"/>
      <c r="C851" s="84"/>
      <c r="D851" s="3"/>
      <c r="E851" s="65"/>
      <c r="F851" s="65"/>
      <c r="G851" s="65"/>
      <c r="H851" s="65"/>
      <c r="I851" s="65"/>
      <c r="J851" s="65"/>
      <c r="K851" s="65"/>
      <c r="L851" s="65"/>
      <c r="M851" s="65"/>
      <c r="N851" s="65"/>
      <c r="O851" s="65"/>
    </row>
    <row r="852" spans="1:15" ht="15.75" customHeight="1" x14ac:dyDescent="0.25">
      <c r="A852" s="84"/>
      <c r="B852" s="1"/>
      <c r="C852" s="84"/>
      <c r="D852" s="3"/>
      <c r="E852" s="65"/>
      <c r="F852" s="65"/>
      <c r="G852" s="65"/>
      <c r="H852" s="65"/>
      <c r="I852" s="65"/>
      <c r="J852" s="65"/>
      <c r="K852" s="65"/>
      <c r="L852" s="65"/>
      <c r="M852" s="65"/>
      <c r="N852" s="65"/>
      <c r="O852" s="65"/>
    </row>
    <row r="853" spans="1:15" ht="15.75" customHeight="1" x14ac:dyDescent="0.25">
      <c r="A853" s="84"/>
      <c r="B853" s="1"/>
      <c r="C853" s="84"/>
      <c r="D853" s="3"/>
      <c r="E853" s="65"/>
      <c r="F853" s="65"/>
      <c r="G853" s="65"/>
      <c r="H853" s="65"/>
      <c r="I853" s="65"/>
      <c r="J853" s="65"/>
      <c r="K853" s="65"/>
      <c r="L853" s="65"/>
      <c r="M853" s="65"/>
      <c r="N853" s="65"/>
      <c r="O853" s="65"/>
    </row>
    <row r="854" spans="1:15" ht="15.75" customHeight="1" x14ac:dyDescent="0.25">
      <c r="A854" s="84"/>
      <c r="B854" s="1"/>
      <c r="C854" s="84"/>
      <c r="D854" s="3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</row>
    <row r="855" spans="1:15" ht="15.75" customHeight="1" x14ac:dyDescent="0.25">
      <c r="A855" s="84"/>
      <c r="B855" s="1"/>
      <c r="C855" s="84"/>
      <c r="D855" s="3"/>
      <c r="E855" s="65"/>
      <c r="F855" s="65"/>
      <c r="G855" s="65"/>
      <c r="H855" s="65"/>
      <c r="I855" s="65"/>
      <c r="J855" s="65"/>
      <c r="K855" s="65"/>
      <c r="L855" s="65"/>
      <c r="M855" s="65"/>
      <c r="N855" s="65"/>
      <c r="O855" s="65"/>
    </row>
    <row r="856" spans="1:15" ht="15.75" customHeight="1" x14ac:dyDescent="0.25">
      <c r="A856" s="84"/>
      <c r="B856" s="1"/>
      <c r="C856" s="84"/>
      <c r="D856" s="3"/>
      <c r="E856" s="65"/>
      <c r="F856" s="65"/>
      <c r="G856" s="65"/>
      <c r="H856" s="65"/>
      <c r="I856" s="65"/>
      <c r="J856" s="65"/>
      <c r="K856" s="65"/>
      <c r="L856" s="65"/>
      <c r="M856" s="65"/>
      <c r="N856" s="65"/>
      <c r="O856" s="65"/>
    </row>
    <row r="857" spans="1:15" ht="15.75" customHeight="1" x14ac:dyDescent="0.25">
      <c r="A857" s="84"/>
      <c r="B857" s="1"/>
      <c r="C857" s="84"/>
      <c r="D857" s="3"/>
      <c r="E857" s="65"/>
      <c r="F857" s="65"/>
      <c r="G857" s="65"/>
      <c r="H857" s="65"/>
      <c r="I857" s="65"/>
      <c r="J857" s="65"/>
      <c r="K857" s="65"/>
      <c r="L857" s="65"/>
      <c r="M857" s="65"/>
      <c r="N857" s="65"/>
      <c r="O857" s="65"/>
    </row>
    <row r="858" spans="1:15" ht="15.75" customHeight="1" x14ac:dyDescent="0.25">
      <c r="A858" s="84"/>
      <c r="B858" s="1"/>
      <c r="C858" s="84"/>
      <c r="D858" s="3"/>
      <c r="E858" s="65"/>
      <c r="F858" s="65"/>
      <c r="G858" s="65"/>
      <c r="H858" s="65"/>
      <c r="I858" s="65"/>
      <c r="J858" s="65"/>
      <c r="K858" s="65"/>
      <c r="L858" s="65"/>
      <c r="M858" s="65"/>
      <c r="N858" s="65"/>
      <c r="O858" s="65"/>
    </row>
    <row r="859" spans="1:15" ht="15.75" customHeight="1" x14ac:dyDescent="0.25">
      <c r="A859" s="84"/>
      <c r="B859" s="1"/>
      <c r="C859" s="84"/>
      <c r="D859" s="3"/>
      <c r="E859" s="65"/>
      <c r="F859" s="65"/>
      <c r="G859" s="65"/>
      <c r="H859" s="65"/>
      <c r="I859" s="65"/>
      <c r="J859" s="65"/>
      <c r="K859" s="65"/>
      <c r="L859" s="65"/>
      <c r="M859" s="65"/>
      <c r="N859" s="65"/>
      <c r="O859" s="65"/>
    </row>
    <row r="860" spans="1:15" ht="15.75" customHeight="1" x14ac:dyDescent="0.25">
      <c r="A860" s="84"/>
      <c r="B860" s="1"/>
      <c r="C860" s="84"/>
      <c r="D860" s="3"/>
      <c r="E860" s="65"/>
      <c r="F860" s="65"/>
      <c r="G860" s="65"/>
      <c r="H860" s="65"/>
      <c r="I860" s="65"/>
      <c r="J860" s="65"/>
      <c r="K860" s="65"/>
      <c r="L860" s="65"/>
      <c r="M860" s="65"/>
      <c r="N860" s="65"/>
      <c r="O860" s="65"/>
    </row>
    <row r="861" spans="1:15" ht="15.75" customHeight="1" x14ac:dyDescent="0.25">
      <c r="A861" s="84"/>
      <c r="B861" s="1"/>
      <c r="C861" s="84"/>
      <c r="D861" s="3"/>
      <c r="E861" s="65"/>
      <c r="F861" s="65"/>
      <c r="G861" s="65"/>
      <c r="H861" s="65"/>
      <c r="I861" s="65"/>
      <c r="J861" s="65"/>
      <c r="K861" s="65"/>
      <c r="L861" s="65"/>
      <c r="M861" s="65"/>
      <c r="N861" s="65"/>
      <c r="O861" s="65"/>
    </row>
    <row r="862" spans="1:15" ht="15.75" customHeight="1" x14ac:dyDescent="0.25">
      <c r="A862" s="84"/>
      <c r="B862" s="1"/>
      <c r="C862" s="84"/>
      <c r="D862" s="3"/>
      <c r="E862" s="65"/>
      <c r="F862" s="65"/>
      <c r="G862" s="65"/>
      <c r="H862" s="65"/>
      <c r="I862" s="65"/>
      <c r="J862" s="65"/>
      <c r="K862" s="65"/>
      <c r="L862" s="65"/>
      <c r="M862" s="65"/>
      <c r="N862" s="65"/>
      <c r="O862" s="65"/>
    </row>
    <row r="863" spans="1:15" ht="15.75" customHeight="1" x14ac:dyDescent="0.25">
      <c r="A863" s="84"/>
      <c r="B863" s="1"/>
      <c r="C863" s="84"/>
      <c r="D863" s="3"/>
      <c r="E863" s="65"/>
      <c r="F863" s="65"/>
      <c r="G863" s="65"/>
      <c r="H863" s="65"/>
      <c r="I863" s="65"/>
      <c r="J863" s="65"/>
      <c r="K863" s="65"/>
      <c r="L863" s="65"/>
      <c r="M863" s="65"/>
      <c r="N863" s="65"/>
      <c r="O863" s="65"/>
    </row>
    <row r="864" spans="1:15" ht="15.75" customHeight="1" x14ac:dyDescent="0.25">
      <c r="A864" s="84"/>
      <c r="B864" s="1"/>
      <c r="C864" s="84"/>
      <c r="D864" s="3"/>
      <c r="E864" s="65"/>
      <c r="F864" s="65"/>
      <c r="G864" s="65"/>
      <c r="H864" s="65"/>
      <c r="I864" s="65"/>
      <c r="J864" s="65"/>
      <c r="K864" s="65"/>
      <c r="L864" s="65"/>
      <c r="M864" s="65"/>
      <c r="N864" s="65"/>
      <c r="O864" s="65"/>
    </row>
    <row r="865" spans="1:15" ht="15.75" customHeight="1" x14ac:dyDescent="0.25">
      <c r="A865" s="84"/>
      <c r="B865" s="1"/>
      <c r="C865" s="84"/>
      <c r="D865" s="3"/>
      <c r="E865" s="65"/>
      <c r="F865" s="65"/>
      <c r="G865" s="65"/>
      <c r="H865" s="65"/>
      <c r="I865" s="65"/>
      <c r="J865" s="65"/>
      <c r="K865" s="65"/>
      <c r="L865" s="65"/>
      <c r="M865" s="65"/>
      <c r="N865" s="65"/>
      <c r="O865" s="65"/>
    </row>
    <row r="866" spans="1:15" ht="15.75" customHeight="1" x14ac:dyDescent="0.25">
      <c r="A866" s="84"/>
      <c r="B866" s="1"/>
      <c r="C866" s="84"/>
      <c r="D866" s="3"/>
      <c r="E866" s="65"/>
      <c r="F866" s="65"/>
      <c r="G866" s="65"/>
      <c r="H866" s="65"/>
      <c r="I866" s="65"/>
      <c r="J866" s="65"/>
      <c r="K866" s="65"/>
      <c r="L866" s="65"/>
      <c r="M866" s="65"/>
      <c r="N866" s="65"/>
      <c r="O866" s="65"/>
    </row>
    <row r="867" spans="1:15" ht="15.75" customHeight="1" x14ac:dyDescent="0.25">
      <c r="A867" s="84"/>
      <c r="B867" s="1"/>
      <c r="C867" s="84"/>
      <c r="D867" s="3"/>
      <c r="E867" s="65"/>
      <c r="F867" s="65"/>
      <c r="G867" s="65"/>
      <c r="H867" s="65"/>
      <c r="I867" s="65"/>
      <c r="J867" s="65"/>
      <c r="K867" s="65"/>
      <c r="L867" s="65"/>
      <c r="M867" s="65"/>
      <c r="N867" s="65"/>
      <c r="O867" s="65"/>
    </row>
    <row r="868" spans="1:15" ht="15.75" customHeight="1" x14ac:dyDescent="0.25">
      <c r="A868" s="84"/>
      <c r="B868" s="1"/>
      <c r="C868" s="84"/>
      <c r="D868" s="3"/>
      <c r="E868" s="65"/>
      <c r="F868" s="65"/>
      <c r="G868" s="65"/>
      <c r="H868" s="65"/>
      <c r="I868" s="65"/>
      <c r="J868" s="65"/>
      <c r="K868" s="65"/>
      <c r="L868" s="65"/>
      <c r="M868" s="65"/>
      <c r="N868" s="65"/>
      <c r="O868" s="65"/>
    </row>
    <row r="869" spans="1:15" ht="15.75" customHeight="1" x14ac:dyDescent="0.25">
      <c r="A869" s="84"/>
      <c r="B869" s="1"/>
      <c r="C869" s="84"/>
      <c r="D869" s="3"/>
      <c r="E869" s="65"/>
      <c r="F869" s="65"/>
      <c r="G869" s="65"/>
      <c r="H869" s="65"/>
      <c r="I869" s="65"/>
      <c r="J869" s="65"/>
      <c r="K869" s="65"/>
      <c r="L869" s="65"/>
      <c r="M869" s="65"/>
      <c r="N869" s="65"/>
      <c r="O869" s="65"/>
    </row>
    <row r="870" spans="1:15" ht="15.75" customHeight="1" x14ac:dyDescent="0.25">
      <c r="A870" s="84"/>
      <c r="B870" s="1"/>
      <c r="C870" s="84"/>
      <c r="D870" s="3"/>
      <c r="E870" s="65"/>
      <c r="F870" s="65"/>
      <c r="G870" s="65"/>
      <c r="H870" s="65"/>
      <c r="I870" s="65"/>
      <c r="J870" s="65"/>
      <c r="K870" s="65"/>
      <c r="L870" s="65"/>
      <c r="M870" s="65"/>
      <c r="N870" s="65"/>
      <c r="O870" s="65"/>
    </row>
    <row r="871" spans="1:15" ht="15.75" customHeight="1" x14ac:dyDescent="0.25">
      <c r="A871" s="84"/>
      <c r="B871" s="1"/>
      <c r="C871" s="84"/>
      <c r="D871" s="3"/>
      <c r="E871" s="65"/>
      <c r="F871" s="65"/>
      <c r="G871" s="65"/>
      <c r="H871" s="65"/>
      <c r="I871" s="65"/>
      <c r="J871" s="65"/>
      <c r="K871" s="65"/>
      <c r="L871" s="65"/>
      <c r="M871" s="65"/>
      <c r="N871" s="65"/>
      <c r="O871" s="65"/>
    </row>
    <row r="872" spans="1:15" ht="15.75" customHeight="1" x14ac:dyDescent="0.25">
      <c r="A872" s="84"/>
      <c r="B872" s="1"/>
      <c r="C872" s="84"/>
      <c r="D872" s="3"/>
      <c r="E872" s="65"/>
      <c r="F872" s="65"/>
      <c r="G872" s="65"/>
      <c r="H872" s="65"/>
      <c r="I872" s="65"/>
      <c r="J872" s="65"/>
      <c r="K872" s="65"/>
      <c r="L872" s="65"/>
      <c r="M872" s="65"/>
      <c r="N872" s="65"/>
      <c r="O872" s="65"/>
    </row>
    <row r="873" spans="1:15" ht="15.75" customHeight="1" x14ac:dyDescent="0.25">
      <c r="A873" s="84"/>
      <c r="B873" s="1"/>
      <c r="C873" s="84"/>
      <c r="D873" s="3"/>
      <c r="E873" s="65"/>
      <c r="F873" s="65"/>
      <c r="G873" s="65"/>
      <c r="H873" s="65"/>
      <c r="I873" s="65"/>
      <c r="J873" s="65"/>
      <c r="K873" s="65"/>
      <c r="L873" s="65"/>
      <c r="M873" s="65"/>
      <c r="N873" s="65"/>
      <c r="O873" s="65"/>
    </row>
    <row r="874" spans="1:15" ht="15.75" customHeight="1" x14ac:dyDescent="0.25">
      <c r="A874" s="84"/>
      <c r="B874" s="1"/>
      <c r="C874" s="84"/>
      <c r="D874" s="3"/>
      <c r="E874" s="65"/>
      <c r="F874" s="65"/>
      <c r="G874" s="65"/>
      <c r="H874" s="65"/>
      <c r="I874" s="65"/>
      <c r="J874" s="65"/>
      <c r="K874" s="65"/>
      <c r="L874" s="65"/>
      <c r="M874" s="65"/>
      <c r="N874" s="65"/>
      <c r="O874" s="65"/>
    </row>
    <row r="875" spans="1:15" ht="15.75" customHeight="1" x14ac:dyDescent="0.25">
      <c r="A875" s="84"/>
      <c r="B875" s="1"/>
      <c r="C875" s="84"/>
      <c r="D875" s="3"/>
      <c r="E875" s="65"/>
      <c r="F875" s="65"/>
      <c r="G875" s="65"/>
      <c r="H875" s="65"/>
      <c r="I875" s="65"/>
      <c r="J875" s="65"/>
      <c r="K875" s="65"/>
      <c r="L875" s="65"/>
      <c r="M875" s="65"/>
      <c r="N875" s="65"/>
      <c r="O875" s="65"/>
    </row>
    <row r="876" spans="1:15" ht="15.75" customHeight="1" x14ac:dyDescent="0.25">
      <c r="A876" s="84"/>
      <c r="B876" s="1"/>
      <c r="C876" s="84"/>
      <c r="D876" s="3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</row>
    <row r="877" spans="1:15" ht="15.75" customHeight="1" x14ac:dyDescent="0.25">
      <c r="A877" s="84"/>
      <c r="B877" s="1"/>
      <c r="C877" s="84"/>
      <c r="D877" s="3"/>
      <c r="E877" s="65"/>
      <c r="F877" s="65"/>
      <c r="G877" s="65"/>
      <c r="H877" s="65"/>
      <c r="I877" s="65"/>
      <c r="J877" s="65"/>
      <c r="K877" s="65"/>
      <c r="L877" s="65"/>
      <c r="M877" s="65"/>
      <c r="N877" s="65"/>
      <c r="O877" s="65"/>
    </row>
    <row r="878" spans="1:15" ht="15.75" customHeight="1" x14ac:dyDescent="0.25">
      <c r="A878" s="84"/>
      <c r="B878" s="1"/>
      <c r="C878" s="84"/>
      <c r="D878" s="3"/>
      <c r="E878" s="65"/>
      <c r="F878" s="65"/>
      <c r="G878" s="65"/>
      <c r="H878" s="65"/>
      <c r="I878" s="65"/>
      <c r="J878" s="65"/>
      <c r="K878" s="65"/>
      <c r="L878" s="65"/>
      <c r="M878" s="65"/>
      <c r="N878" s="65"/>
      <c r="O878" s="65"/>
    </row>
    <row r="879" spans="1:15" ht="15.75" customHeight="1" x14ac:dyDescent="0.25">
      <c r="A879" s="84"/>
      <c r="B879" s="1"/>
      <c r="C879" s="84"/>
      <c r="D879" s="3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</row>
    <row r="880" spans="1:15" ht="15.75" customHeight="1" x14ac:dyDescent="0.25">
      <c r="A880" s="84"/>
      <c r="B880" s="1"/>
      <c r="C880" s="84"/>
      <c r="D880" s="3"/>
      <c r="E880" s="65"/>
      <c r="F880" s="65"/>
      <c r="G880" s="65"/>
      <c r="H880" s="65"/>
      <c r="I880" s="65"/>
      <c r="J880" s="65"/>
      <c r="K880" s="65"/>
      <c r="L880" s="65"/>
      <c r="M880" s="65"/>
      <c r="N880" s="65"/>
      <c r="O880" s="65"/>
    </row>
    <row r="881" spans="1:15" ht="15.75" customHeight="1" x14ac:dyDescent="0.25">
      <c r="A881" s="84"/>
      <c r="B881" s="1"/>
      <c r="C881" s="84"/>
      <c r="D881" s="3"/>
      <c r="E881" s="65"/>
      <c r="F881" s="65"/>
      <c r="G881" s="65"/>
      <c r="H881" s="65"/>
      <c r="I881" s="65"/>
      <c r="J881" s="65"/>
      <c r="K881" s="65"/>
      <c r="L881" s="65"/>
      <c r="M881" s="65"/>
      <c r="N881" s="65"/>
      <c r="O881" s="65"/>
    </row>
    <row r="882" spans="1:15" ht="15.75" customHeight="1" x14ac:dyDescent="0.25">
      <c r="A882" s="84"/>
      <c r="B882" s="1"/>
      <c r="C882" s="84"/>
      <c r="D882" s="3"/>
      <c r="E882" s="65"/>
      <c r="F882" s="65"/>
      <c r="G882" s="65"/>
      <c r="H882" s="65"/>
      <c r="I882" s="65"/>
      <c r="J882" s="65"/>
      <c r="K882" s="65"/>
      <c r="L882" s="65"/>
      <c r="M882" s="65"/>
      <c r="N882" s="65"/>
      <c r="O882" s="65"/>
    </row>
    <row r="883" spans="1:15" ht="15.75" customHeight="1" x14ac:dyDescent="0.25">
      <c r="A883" s="84"/>
      <c r="B883" s="1"/>
      <c r="C883" s="84"/>
      <c r="D883" s="3"/>
      <c r="E883" s="65"/>
      <c r="F883" s="65"/>
      <c r="G883" s="65"/>
      <c r="H883" s="65"/>
      <c r="I883" s="65"/>
      <c r="J883" s="65"/>
      <c r="K883" s="65"/>
      <c r="L883" s="65"/>
      <c r="M883" s="65"/>
      <c r="N883" s="65"/>
      <c r="O883" s="65"/>
    </row>
    <row r="884" spans="1:15" ht="15.75" customHeight="1" x14ac:dyDescent="0.25">
      <c r="A884" s="84"/>
      <c r="B884" s="1"/>
      <c r="C884" s="84"/>
      <c r="D884" s="3"/>
      <c r="E884" s="65"/>
      <c r="F884" s="65"/>
      <c r="G884" s="65"/>
      <c r="H884" s="65"/>
      <c r="I884" s="65"/>
      <c r="J884" s="65"/>
      <c r="K884" s="65"/>
      <c r="L884" s="65"/>
      <c r="M884" s="65"/>
      <c r="N884" s="65"/>
      <c r="O884" s="65"/>
    </row>
    <row r="885" spans="1:15" ht="15.75" customHeight="1" x14ac:dyDescent="0.25">
      <c r="A885" s="84"/>
      <c r="B885" s="1"/>
      <c r="C885" s="84"/>
      <c r="D885" s="3"/>
      <c r="E885" s="65"/>
      <c r="F885" s="65"/>
      <c r="G885" s="65"/>
      <c r="H885" s="65"/>
      <c r="I885" s="65"/>
      <c r="J885" s="65"/>
      <c r="K885" s="65"/>
      <c r="L885" s="65"/>
      <c r="M885" s="65"/>
      <c r="N885" s="65"/>
      <c r="O885" s="65"/>
    </row>
    <row r="886" spans="1:15" ht="15.75" customHeight="1" x14ac:dyDescent="0.25">
      <c r="A886" s="84"/>
      <c r="B886" s="1"/>
      <c r="C886" s="84"/>
      <c r="D886" s="3"/>
      <c r="E886" s="65"/>
      <c r="F886" s="65"/>
      <c r="G886" s="65"/>
      <c r="H886" s="65"/>
      <c r="I886" s="65"/>
      <c r="J886" s="65"/>
      <c r="K886" s="65"/>
      <c r="L886" s="65"/>
      <c r="M886" s="65"/>
      <c r="N886" s="65"/>
      <c r="O886" s="65"/>
    </row>
    <row r="887" spans="1:15" ht="15.75" customHeight="1" x14ac:dyDescent="0.25">
      <c r="A887" s="84"/>
      <c r="B887" s="1"/>
      <c r="C887" s="84"/>
      <c r="D887" s="3"/>
      <c r="E887" s="65"/>
      <c r="F887" s="65"/>
      <c r="G887" s="65"/>
      <c r="H887" s="65"/>
      <c r="I887" s="65"/>
      <c r="J887" s="65"/>
      <c r="K887" s="65"/>
      <c r="L887" s="65"/>
      <c r="M887" s="65"/>
      <c r="N887" s="65"/>
      <c r="O887" s="65"/>
    </row>
    <row r="888" spans="1:15" ht="15.75" customHeight="1" x14ac:dyDescent="0.25">
      <c r="A888" s="84"/>
      <c r="B888" s="1"/>
      <c r="C888" s="84"/>
      <c r="D888" s="3"/>
      <c r="E888" s="65"/>
      <c r="F888" s="65"/>
      <c r="G888" s="65"/>
      <c r="H888" s="65"/>
      <c r="I888" s="65"/>
      <c r="J888" s="65"/>
      <c r="K888" s="65"/>
      <c r="L888" s="65"/>
      <c r="M888" s="65"/>
      <c r="N888" s="65"/>
      <c r="O888" s="65"/>
    </row>
    <row r="889" spans="1:15" ht="15.75" customHeight="1" x14ac:dyDescent="0.25">
      <c r="A889" s="84"/>
      <c r="B889" s="1"/>
      <c r="C889" s="84"/>
      <c r="D889" s="3"/>
      <c r="E889" s="65"/>
      <c r="F889" s="65"/>
      <c r="G889" s="65"/>
      <c r="H889" s="65"/>
      <c r="I889" s="65"/>
      <c r="J889" s="65"/>
      <c r="K889" s="65"/>
      <c r="L889" s="65"/>
      <c r="M889" s="65"/>
      <c r="N889" s="65"/>
      <c r="O889" s="65"/>
    </row>
    <row r="890" spans="1:15" ht="15.75" customHeight="1" x14ac:dyDescent="0.25">
      <c r="A890" s="84"/>
      <c r="B890" s="1"/>
      <c r="C890" s="84"/>
      <c r="D890" s="3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</row>
    <row r="891" spans="1:15" ht="15.75" customHeight="1" x14ac:dyDescent="0.25">
      <c r="A891" s="84"/>
      <c r="B891" s="1"/>
      <c r="C891" s="84"/>
      <c r="D891" s="3"/>
      <c r="E891" s="65"/>
      <c r="F891" s="65"/>
      <c r="G891" s="65"/>
      <c r="H891" s="65"/>
      <c r="I891" s="65"/>
      <c r="J891" s="65"/>
      <c r="K891" s="65"/>
      <c r="L891" s="65"/>
      <c r="M891" s="65"/>
      <c r="N891" s="65"/>
      <c r="O891" s="65"/>
    </row>
    <row r="892" spans="1:15" ht="15.75" customHeight="1" x14ac:dyDescent="0.25">
      <c r="A892" s="84"/>
      <c r="B892" s="1"/>
      <c r="C892" s="84"/>
      <c r="D892" s="3"/>
      <c r="E892" s="65"/>
      <c r="F892" s="65"/>
      <c r="G892" s="65"/>
      <c r="H892" s="65"/>
      <c r="I892" s="65"/>
      <c r="J892" s="65"/>
      <c r="K892" s="65"/>
      <c r="L892" s="65"/>
      <c r="M892" s="65"/>
      <c r="N892" s="65"/>
      <c r="O892" s="65"/>
    </row>
    <row r="893" spans="1:15" ht="15.75" customHeight="1" x14ac:dyDescent="0.25">
      <c r="A893" s="84"/>
      <c r="B893" s="1"/>
      <c r="C893" s="84"/>
      <c r="D893" s="3"/>
      <c r="E893" s="65"/>
      <c r="F893" s="65"/>
      <c r="G893" s="65"/>
      <c r="H893" s="65"/>
      <c r="I893" s="65"/>
      <c r="J893" s="65"/>
      <c r="K893" s="65"/>
      <c r="L893" s="65"/>
      <c r="M893" s="65"/>
      <c r="N893" s="65"/>
      <c r="O893" s="65"/>
    </row>
    <row r="894" spans="1:15" ht="15.75" customHeight="1" x14ac:dyDescent="0.25">
      <c r="A894" s="84"/>
      <c r="B894" s="1"/>
      <c r="C894" s="84"/>
      <c r="D894" s="3"/>
      <c r="E894" s="65"/>
      <c r="F894" s="65"/>
      <c r="G894" s="65"/>
      <c r="H894" s="65"/>
      <c r="I894" s="65"/>
      <c r="J894" s="65"/>
      <c r="K894" s="65"/>
      <c r="L894" s="65"/>
      <c r="M894" s="65"/>
      <c r="N894" s="65"/>
      <c r="O894" s="65"/>
    </row>
    <row r="895" spans="1:15" ht="15.75" customHeight="1" x14ac:dyDescent="0.25">
      <c r="A895" s="84"/>
      <c r="B895" s="1"/>
      <c r="C895" s="84"/>
      <c r="D895" s="3"/>
      <c r="E895" s="65"/>
      <c r="F895" s="65"/>
      <c r="G895" s="65"/>
      <c r="H895" s="65"/>
      <c r="I895" s="65"/>
      <c r="J895" s="65"/>
      <c r="K895" s="65"/>
      <c r="L895" s="65"/>
      <c r="M895" s="65"/>
      <c r="N895" s="65"/>
      <c r="O895" s="65"/>
    </row>
    <row r="896" spans="1:15" ht="15.75" customHeight="1" x14ac:dyDescent="0.25">
      <c r="A896" s="84"/>
      <c r="B896" s="1"/>
      <c r="C896" s="84"/>
      <c r="D896" s="3"/>
      <c r="E896" s="65"/>
      <c r="F896" s="65"/>
      <c r="G896" s="65"/>
      <c r="H896" s="65"/>
      <c r="I896" s="65"/>
      <c r="J896" s="65"/>
      <c r="K896" s="65"/>
      <c r="L896" s="65"/>
      <c r="M896" s="65"/>
      <c r="N896" s="65"/>
      <c r="O896" s="65"/>
    </row>
    <row r="897" spans="1:15" ht="15.75" customHeight="1" x14ac:dyDescent="0.25">
      <c r="A897" s="84"/>
      <c r="B897" s="1"/>
      <c r="C897" s="84"/>
      <c r="D897" s="3"/>
      <c r="E897" s="65"/>
      <c r="F897" s="65"/>
      <c r="G897" s="65"/>
      <c r="H897" s="65"/>
      <c r="I897" s="65"/>
      <c r="J897" s="65"/>
      <c r="K897" s="65"/>
      <c r="L897" s="65"/>
      <c r="M897" s="65"/>
      <c r="N897" s="65"/>
      <c r="O897" s="65"/>
    </row>
    <row r="898" spans="1:15" ht="15.75" customHeight="1" x14ac:dyDescent="0.25">
      <c r="A898" s="84"/>
      <c r="B898" s="1"/>
      <c r="C898" s="84"/>
      <c r="D898" s="3"/>
      <c r="E898" s="65"/>
      <c r="F898" s="65"/>
      <c r="G898" s="65"/>
      <c r="H898" s="65"/>
      <c r="I898" s="65"/>
      <c r="J898" s="65"/>
      <c r="K898" s="65"/>
      <c r="L898" s="65"/>
      <c r="M898" s="65"/>
      <c r="N898" s="65"/>
      <c r="O898" s="65"/>
    </row>
    <row r="899" spans="1:15" ht="15.75" customHeight="1" x14ac:dyDescent="0.25">
      <c r="A899" s="84"/>
      <c r="B899" s="1"/>
      <c r="C899" s="84"/>
      <c r="D899" s="3"/>
      <c r="E899" s="65"/>
      <c r="F899" s="65"/>
      <c r="G899" s="65"/>
      <c r="H899" s="65"/>
      <c r="I899" s="65"/>
      <c r="J899" s="65"/>
      <c r="K899" s="65"/>
      <c r="L899" s="65"/>
      <c r="M899" s="65"/>
      <c r="N899" s="65"/>
      <c r="O899" s="65"/>
    </row>
    <row r="900" spans="1:15" ht="15.75" customHeight="1" x14ac:dyDescent="0.25">
      <c r="A900" s="84"/>
      <c r="B900" s="1"/>
      <c r="C900" s="84"/>
      <c r="D900" s="3"/>
      <c r="E900" s="65"/>
      <c r="F900" s="65"/>
      <c r="G900" s="65"/>
      <c r="H900" s="65"/>
      <c r="I900" s="65"/>
      <c r="J900" s="65"/>
      <c r="K900" s="65"/>
      <c r="L900" s="65"/>
      <c r="M900" s="65"/>
      <c r="N900" s="65"/>
      <c r="O900" s="65"/>
    </row>
    <row r="901" spans="1:15" ht="15.75" customHeight="1" x14ac:dyDescent="0.25">
      <c r="A901" s="84"/>
      <c r="B901" s="1"/>
      <c r="C901" s="84"/>
      <c r="D901" s="3"/>
      <c r="E901" s="65"/>
      <c r="F901" s="65"/>
      <c r="G901" s="65"/>
      <c r="H901" s="65"/>
      <c r="I901" s="65"/>
      <c r="J901" s="65"/>
      <c r="K901" s="65"/>
      <c r="L901" s="65"/>
      <c r="M901" s="65"/>
      <c r="N901" s="65"/>
      <c r="O901" s="65"/>
    </row>
    <row r="902" spans="1:15" ht="15.75" customHeight="1" x14ac:dyDescent="0.25">
      <c r="A902" s="84"/>
      <c r="B902" s="1"/>
      <c r="C902" s="84"/>
      <c r="D902" s="3"/>
      <c r="E902" s="65"/>
      <c r="F902" s="65"/>
      <c r="G902" s="65"/>
      <c r="H902" s="65"/>
      <c r="I902" s="65"/>
      <c r="J902" s="65"/>
      <c r="K902" s="65"/>
      <c r="L902" s="65"/>
      <c r="M902" s="65"/>
      <c r="N902" s="65"/>
      <c r="O902" s="65"/>
    </row>
    <row r="903" spans="1:15" ht="15.75" customHeight="1" x14ac:dyDescent="0.25">
      <c r="A903" s="84"/>
      <c r="B903" s="1"/>
      <c r="C903" s="84"/>
      <c r="D903" s="3"/>
      <c r="E903" s="65"/>
      <c r="F903" s="65"/>
      <c r="G903" s="65"/>
      <c r="H903" s="65"/>
      <c r="I903" s="65"/>
      <c r="J903" s="65"/>
      <c r="K903" s="65"/>
      <c r="L903" s="65"/>
      <c r="M903" s="65"/>
      <c r="N903" s="65"/>
      <c r="O903" s="65"/>
    </row>
    <row r="904" spans="1:15" ht="15.75" customHeight="1" x14ac:dyDescent="0.25">
      <c r="A904" s="84"/>
      <c r="B904" s="1"/>
      <c r="C904" s="84"/>
      <c r="D904" s="3"/>
      <c r="E904" s="65"/>
      <c r="F904" s="65"/>
      <c r="G904" s="65"/>
      <c r="H904" s="65"/>
      <c r="I904" s="65"/>
      <c r="J904" s="65"/>
      <c r="K904" s="65"/>
      <c r="L904" s="65"/>
      <c r="M904" s="65"/>
      <c r="N904" s="65"/>
      <c r="O904" s="65"/>
    </row>
    <row r="905" spans="1:15" ht="15.75" customHeight="1" x14ac:dyDescent="0.25">
      <c r="A905" s="84"/>
      <c r="B905" s="1"/>
      <c r="C905" s="84"/>
      <c r="D905" s="3"/>
      <c r="E905" s="65"/>
      <c r="F905" s="65"/>
      <c r="G905" s="65"/>
      <c r="H905" s="65"/>
      <c r="I905" s="65"/>
      <c r="J905" s="65"/>
      <c r="K905" s="65"/>
      <c r="L905" s="65"/>
      <c r="M905" s="65"/>
      <c r="N905" s="65"/>
      <c r="O905" s="65"/>
    </row>
    <row r="906" spans="1:15" ht="15.75" customHeight="1" x14ac:dyDescent="0.25">
      <c r="A906" s="84"/>
      <c r="B906" s="1"/>
      <c r="C906" s="84"/>
      <c r="D906" s="3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</row>
    <row r="907" spans="1:15" ht="15.75" customHeight="1" x14ac:dyDescent="0.25">
      <c r="A907" s="84"/>
      <c r="B907" s="1"/>
      <c r="C907" s="84"/>
      <c r="D907" s="3"/>
      <c r="E907" s="65"/>
      <c r="F907" s="65"/>
      <c r="G907" s="65"/>
      <c r="H907" s="65"/>
      <c r="I907" s="65"/>
      <c r="J907" s="65"/>
      <c r="K907" s="65"/>
      <c r="L907" s="65"/>
      <c r="M907" s="65"/>
      <c r="N907" s="65"/>
      <c r="O907" s="65"/>
    </row>
    <row r="908" spans="1:15" ht="15.75" customHeight="1" x14ac:dyDescent="0.25">
      <c r="A908" s="84"/>
      <c r="B908" s="1"/>
      <c r="C908" s="84"/>
      <c r="D908" s="3"/>
      <c r="E908" s="65"/>
      <c r="F908" s="65"/>
      <c r="G908" s="65"/>
      <c r="H908" s="65"/>
      <c r="I908" s="65"/>
      <c r="J908" s="65"/>
      <c r="K908" s="65"/>
      <c r="L908" s="65"/>
      <c r="M908" s="65"/>
      <c r="N908" s="65"/>
      <c r="O908" s="65"/>
    </row>
    <row r="909" spans="1:15" ht="15.75" customHeight="1" x14ac:dyDescent="0.25">
      <c r="A909" s="84"/>
      <c r="B909" s="1"/>
      <c r="C909" s="84"/>
      <c r="D909" s="3"/>
      <c r="E909" s="65"/>
      <c r="F909" s="65"/>
      <c r="G909" s="65"/>
      <c r="H909" s="65"/>
      <c r="I909" s="65"/>
      <c r="J909" s="65"/>
      <c r="K909" s="65"/>
      <c r="L909" s="65"/>
      <c r="M909" s="65"/>
      <c r="N909" s="65"/>
      <c r="O909" s="65"/>
    </row>
    <row r="910" spans="1:15" ht="15.75" customHeight="1" x14ac:dyDescent="0.25">
      <c r="A910" s="84"/>
      <c r="B910" s="1"/>
      <c r="C910" s="84"/>
      <c r="D910" s="3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</row>
    <row r="911" spans="1:15" ht="15.75" customHeight="1" x14ac:dyDescent="0.25">
      <c r="A911" s="84"/>
      <c r="B911" s="1"/>
      <c r="C911" s="84"/>
      <c r="D911" s="3"/>
      <c r="E911" s="65"/>
      <c r="F911" s="65"/>
      <c r="G911" s="65"/>
      <c r="H911" s="65"/>
      <c r="I911" s="65"/>
      <c r="J911" s="65"/>
      <c r="K911" s="65"/>
      <c r="L911" s="65"/>
      <c r="M911" s="65"/>
      <c r="N911" s="65"/>
      <c r="O911" s="65"/>
    </row>
    <row r="912" spans="1:15" ht="15.75" customHeight="1" x14ac:dyDescent="0.25">
      <c r="A912" s="84"/>
      <c r="B912" s="1"/>
      <c r="C912" s="84"/>
      <c r="D912" s="3"/>
      <c r="E912" s="65"/>
      <c r="F912" s="65"/>
      <c r="G912" s="65"/>
      <c r="H912" s="65"/>
      <c r="I912" s="65"/>
      <c r="J912" s="65"/>
      <c r="K912" s="65"/>
      <c r="L912" s="65"/>
      <c r="M912" s="65"/>
      <c r="N912" s="65"/>
      <c r="O912" s="65"/>
    </row>
    <row r="913" spans="1:15" ht="15.75" customHeight="1" x14ac:dyDescent="0.25">
      <c r="A913" s="84"/>
      <c r="B913" s="1"/>
      <c r="C913" s="84"/>
      <c r="D913" s="3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</row>
    <row r="914" spans="1:15" ht="15.75" customHeight="1" x14ac:dyDescent="0.25">
      <c r="A914" s="84"/>
      <c r="B914" s="1"/>
      <c r="C914" s="84"/>
      <c r="D914" s="3"/>
      <c r="E914" s="65"/>
      <c r="F914" s="65"/>
      <c r="G914" s="65"/>
      <c r="H914" s="65"/>
      <c r="I914" s="65"/>
      <c r="J914" s="65"/>
      <c r="K914" s="65"/>
      <c r="L914" s="65"/>
      <c r="M914" s="65"/>
      <c r="N914" s="65"/>
      <c r="O914" s="65"/>
    </row>
    <row r="915" spans="1:15" ht="15.75" customHeight="1" x14ac:dyDescent="0.25">
      <c r="A915" s="84"/>
      <c r="B915" s="1"/>
      <c r="C915" s="84"/>
      <c r="D915" s="3"/>
      <c r="E915" s="65"/>
      <c r="F915" s="65"/>
      <c r="G915" s="65"/>
      <c r="H915" s="65"/>
      <c r="I915" s="65"/>
      <c r="J915" s="65"/>
      <c r="K915" s="65"/>
      <c r="L915" s="65"/>
      <c r="M915" s="65"/>
      <c r="N915" s="65"/>
      <c r="O915" s="65"/>
    </row>
    <row r="916" spans="1:15" ht="15.75" customHeight="1" x14ac:dyDescent="0.25">
      <c r="A916" s="84"/>
      <c r="B916" s="1"/>
      <c r="C916" s="84"/>
      <c r="D916" s="3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</row>
    <row r="917" spans="1:15" ht="15.75" customHeight="1" x14ac:dyDescent="0.25">
      <c r="A917" s="84"/>
      <c r="B917" s="1"/>
      <c r="C917" s="84"/>
      <c r="D917" s="3"/>
      <c r="E917" s="65"/>
      <c r="F917" s="65"/>
      <c r="G917" s="65"/>
      <c r="H917" s="65"/>
      <c r="I917" s="65"/>
      <c r="J917" s="65"/>
      <c r="K917" s="65"/>
      <c r="L917" s="65"/>
      <c r="M917" s="65"/>
      <c r="N917" s="65"/>
      <c r="O917" s="65"/>
    </row>
    <row r="918" spans="1:15" ht="15.75" customHeight="1" x14ac:dyDescent="0.25">
      <c r="A918" s="84"/>
      <c r="B918" s="1"/>
      <c r="C918" s="84"/>
      <c r="D918" s="3"/>
      <c r="E918" s="65"/>
      <c r="F918" s="65"/>
      <c r="G918" s="65"/>
      <c r="H918" s="65"/>
      <c r="I918" s="65"/>
      <c r="J918" s="65"/>
      <c r="K918" s="65"/>
      <c r="L918" s="65"/>
      <c r="M918" s="65"/>
      <c r="N918" s="65"/>
      <c r="O918" s="65"/>
    </row>
    <row r="919" spans="1:15" ht="15.75" customHeight="1" x14ac:dyDescent="0.25">
      <c r="A919" s="84"/>
      <c r="B919" s="1"/>
      <c r="C919" s="84"/>
      <c r="D919" s="3"/>
      <c r="E919" s="65"/>
      <c r="F919" s="65"/>
      <c r="G919" s="65"/>
      <c r="H919" s="65"/>
      <c r="I919" s="65"/>
      <c r="J919" s="65"/>
      <c r="K919" s="65"/>
      <c r="L919" s="65"/>
      <c r="M919" s="65"/>
      <c r="N919" s="65"/>
      <c r="O919" s="65"/>
    </row>
    <row r="920" spans="1:15" ht="15.75" customHeight="1" x14ac:dyDescent="0.25">
      <c r="A920" s="84"/>
      <c r="B920" s="1"/>
      <c r="C920" s="84"/>
      <c r="D920" s="3"/>
      <c r="E920" s="65"/>
      <c r="F920" s="65"/>
      <c r="G920" s="65"/>
      <c r="H920" s="65"/>
      <c r="I920" s="65"/>
      <c r="J920" s="65"/>
      <c r="K920" s="65"/>
      <c r="L920" s="65"/>
      <c r="M920" s="65"/>
      <c r="N920" s="65"/>
      <c r="O920" s="65"/>
    </row>
    <row r="921" spans="1:15" ht="15.75" customHeight="1" x14ac:dyDescent="0.25">
      <c r="A921" s="84"/>
      <c r="B921" s="1"/>
      <c r="C921" s="84"/>
      <c r="D921" s="3"/>
      <c r="E921" s="65"/>
      <c r="F921" s="65"/>
      <c r="G921" s="65"/>
      <c r="H921" s="65"/>
      <c r="I921" s="65"/>
      <c r="J921" s="65"/>
      <c r="K921" s="65"/>
      <c r="L921" s="65"/>
      <c r="M921" s="65"/>
      <c r="N921" s="65"/>
      <c r="O921" s="65"/>
    </row>
    <row r="922" spans="1:15" ht="15.75" customHeight="1" x14ac:dyDescent="0.25">
      <c r="A922" s="84"/>
      <c r="B922" s="1"/>
      <c r="C922" s="84"/>
      <c r="D922" s="3"/>
      <c r="E922" s="65"/>
      <c r="F922" s="65"/>
      <c r="G922" s="65"/>
      <c r="H922" s="65"/>
      <c r="I922" s="65"/>
      <c r="J922" s="65"/>
      <c r="K922" s="65"/>
      <c r="L922" s="65"/>
      <c r="M922" s="65"/>
      <c r="N922" s="65"/>
      <c r="O922" s="65"/>
    </row>
    <row r="923" spans="1:15" ht="15.75" customHeight="1" x14ac:dyDescent="0.25">
      <c r="A923" s="84"/>
      <c r="B923" s="1"/>
      <c r="C923" s="84"/>
      <c r="D923" s="3"/>
      <c r="E923" s="65"/>
      <c r="F923" s="65"/>
      <c r="G923" s="65"/>
      <c r="H923" s="65"/>
      <c r="I923" s="65"/>
      <c r="J923" s="65"/>
      <c r="K923" s="65"/>
      <c r="L923" s="65"/>
      <c r="M923" s="65"/>
      <c r="N923" s="65"/>
      <c r="O923" s="65"/>
    </row>
    <row r="924" spans="1:15" ht="15.75" customHeight="1" x14ac:dyDescent="0.25">
      <c r="A924" s="84"/>
      <c r="B924" s="1"/>
      <c r="C924" s="84"/>
      <c r="D924" s="3"/>
      <c r="E924" s="65"/>
      <c r="F924" s="65"/>
      <c r="G924" s="65"/>
      <c r="H924" s="65"/>
      <c r="I924" s="65"/>
      <c r="J924" s="65"/>
      <c r="K924" s="65"/>
      <c r="L924" s="65"/>
      <c r="M924" s="65"/>
      <c r="N924" s="65"/>
      <c r="O924" s="65"/>
    </row>
    <row r="925" spans="1:15" ht="15.75" customHeight="1" x14ac:dyDescent="0.25">
      <c r="A925" s="84"/>
      <c r="B925" s="1"/>
      <c r="C925" s="84"/>
      <c r="D925" s="3"/>
      <c r="E925" s="65"/>
      <c r="F925" s="65"/>
      <c r="G925" s="65"/>
      <c r="H925" s="65"/>
      <c r="I925" s="65"/>
      <c r="J925" s="65"/>
      <c r="K925" s="65"/>
      <c r="L925" s="65"/>
      <c r="M925" s="65"/>
      <c r="N925" s="65"/>
      <c r="O925" s="65"/>
    </row>
    <row r="926" spans="1:15" ht="15.75" customHeight="1" x14ac:dyDescent="0.25">
      <c r="A926" s="84"/>
      <c r="B926" s="1"/>
      <c r="C926" s="84"/>
      <c r="D926" s="3"/>
      <c r="E926" s="65"/>
      <c r="F926" s="65"/>
      <c r="G926" s="65"/>
      <c r="H926" s="65"/>
      <c r="I926" s="65"/>
      <c r="J926" s="65"/>
      <c r="K926" s="65"/>
      <c r="L926" s="65"/>
      <c r="M926" s="65"/>
      <c r="N926" s="65"/>
      <c r="O926" s="65"/>
    </row>
    <row r="927" spans="1:15" ht="15.75" customHeight="1" x14ac:dyDescent="0.25">
      <c r="A927" s="84"/>
      <c r="B927" s="1"/>
      <c r="C927" s="84"/>
      <c r="D927" s="3"/>
      <c r="E927" s="65"/>
      <c r="F927" s="65"/>
      <c r="G927" s="65"/>
      <c r="H927" s="65"/>
      <c r="I927" s="65"/>
      <c r="J927" s="65"/>
      <c r="K927" s="65"/>
      <c r="L927" s="65"/>
      <c r="M927" s="65"/>
      <c r="N927" s="65"/>
      <c r="O927" s="65"/>
    </row>
    <row r="928" spans="1:15" ht="15.75" customHeight="1" x14ac:dyDescent="0.25">
      <c r="A928" s="84"/>
      <c r="B928" s="1"/>
      <c r="C928" s="84"/>
      <c r="D928" s="3"/>
      <c r="E928" s="65"/>
      <c r="F928" s="65"/>
      <c r="G928" s="65"/>
      <c r="H928" s="65"/>
      <c r="I928" s="65"/>
      <c r="J928" s="65"/>
      <c r="K928" s="65"/>
      <c r="L928" s="65"/>
      <c r="M928" s="65"/>
      <c r="N928" s="65"/>
      <c r="O928" s="65"/>
    </row>
    <row r="929" spans="1:15" ht="15.75" customHeight="1" x14ac:dyDescent="0.25">
      <c r="A929" s="84"/>
      <c r="B929" s="1"/>
      <c r="C929" s="84"/>
      <c r="D929" s="3"/>
      <c r="E929" s="65"/>
      <c r="F929" s="65"/>
      <c r="G929" s="65"/>
      <c r="H929" s="65"/>
      <c r="I929" s="65"/>
      <c r="J929" s="65"/>
      <c r="K929" s="65"/>
      <c r="L929" s="65"/>
      <c r="M929" s="65"/>
      <c r="N929" s="65"/>
      <c r="O929" s="65"/>
    </row>
    <row r="930" spans="1:15" ht="15.75" customHeight="1" x14ac:dyDescent="0.25">
      <c r="A930" s="84"/>
      <c r="B930" s="1"/>
      <c r="C930" s="84"/>
      <c r="D930" s="3"/>
      <c r="E930" s="65"/>
      <c r="F930" s="65"/>
      <c r="G930" s="65"/>
      <c r="H930" s="65"/>
      <c r="I930" s="65"/>
      <c r="J930" s="65"/>
      <c r="K930" s="65"/>
      <c r="L930" s="65"/>
      <c r="M930" s="65"/>
      <c r="N930" s="65"/>
      <c r="O930" s="65"/>
    </row>
    <row r="931" spans="1:15" ht="15.75" customHeight="1" x14ac:dyDescent="0.25">
      <c r="A931" s="84"/>
      <c r="B931" s="1"/>
      <c r="C931" s="84"/>
      <c r="D931" s="3"/>
      <c r="E931" s="65"/>
      <c r="F931" s="65"/>
      <c r="G931" s="65"/>
      <c r="H931" s="65"/>
      <c r="I931" s="65"/>
      <c r="J931" s="65"/>
      <c r="K931" s="65"/>
      <c r="L931" s="65"/>
      <c r="M931" s="65"/>
      <c r="N931" s="65"/>
      <c r="O931" s="65"/>
    </row>
    <row r="932" spans="1:15" ht="15.75" customHeight="1" x14ac:dyDescent="0.25">
      <c r="A932" s="84"/>
      <c r="B932" s="1"/>
      <c r="C932" s="84"/>
      <c r="D932" s="3"/>
      <c r="E932" s="65"/>
      <c r="F932" s="65"/>
      <c r="G932" s="65"/>
      <c r="H932" s="65"/>
      <c r="I932" s="65"/>
      <c r="J932" s="65"/>
      <c r="K932" s="65"/>
      <c r="L932" s="65"/>
      <c r="M932" s="65"/>
      <c r="N932" s="65"/>
      <c r="O932" s="65"/>
    </row>
    <row r="933" spans="1:15" ht="15.75" customHeight="1" x14ac:dyDescent="0.25">
      <c r="A933" s="84"/>
      <c r="B933" s="1"/>
      <c r="C933" s="84"/>
      <c r="D933" s="3"/>
      <c r="E933" s="65"/>
      <c r="F933" s="65"/>
      <c r="G933" s="65"/>
      <c r="H933" s="65"/>
      <c r="I933" s="65"/>
      <c r="J933" s="65"/>
      <c r="K933" s="65"/>
      <c r="L933" s="65"/>
      <c r="M933" s="65"/>
      <c r="N933" s="65"/>
      <c r="O933" s="65"/>
    </row>
    <row r="934" spans="1:15" ht="15.75" customHeight="1" x14ac:dyDescent="0.25">
      <c r="A934" s="84"/>
      <c r="B934" s="1"/>
      <c r="C934" s="84"/>
      <c r="D934" s="3"/>
      <c r="E934" s="65"/>
      <c r="F934" s="65"/>
      <c r="G934" s="65"/>
      <c r="H934" s="65"/>
      <c r="I934" s="65"/>
      <c r="J934" s="65"/>
      <c r="K934" s="65"/>
      <c r="L934" s="65"/>
      <c r="M934" s="65"/>
      <c r="N934" s="65"/>
      <c r="O934" s="65"/>
    </row>
    <row r="935" spans="1:15" ht="15.75" customHeight="1" x14ac:dyDescent="0.25">
      <c r="A935" s="84"/>
      <c r="B935" s="1"/>
      <c r="C935" s="84"/>
      <c r="D935" s="3"/>
      <c r="E935" s="65"/>
      <c r="F935" s="65"/>
      <c r="G935" s="65"/>
      <c r="H935" s="65"/>
      <c r="I935" s="65"/>
      <c r="J935" s="65"/>
      <c r="K935" s="65"/>
      <c r="L935" s="65"/>
      <c r="M935" s="65"/>
      <c r="N935" s="65"/>
      <c r="O935" s="65"/>
    </row>
    <row r="936" spans="1:15" ht="15.75" customHeight="1" x14ac:dyDescent="0.25">
      <c r="A936" s="84"/>
      <c r="B936" s="1"/>
      <c r="C936" s="84"/>
      <c r="D936" s="3"/>
      <c r="E936" s="65"/>
      <c r="F936" s="65"/>
      <c r="G936" s="65"/>
      <c r="H936" s="65"/>
      <c r="I936" s="65"/>
      <c r="J936" s="65"/>
      <c r="K936" s="65"/>
      <c r="L936" s="65"/>
      <c r="M936" s="65"/>
      <c r="N936" s="65"/>
      <c r="O936" s="65"/>
    </row>
    <row r="937" spans="1:15" ht="15.75" customHeight="1" x14ac:dyDescent="0.25">
      <c r="A937" s="84"/>
      <c r="B937" s="1"/>
      <c r="C937" s="84"/>
      <c r="D937" s="3"/>
      <c r="E937" s="65"/>
      <c r="F937" s="65"/>
      <c r="G937" s="65"/>
      <c r="H937" s="65"/>
      <c r="I937" s="65"/>
      <c r="J937" s="65"/>
      <c r="K937" s="65"/>
      <c r="L937" s="65"/>
      <c r="M937" s="65"/>
      <c r="N937" s="65"/>
      <c r="O937" s="65"/>
    </row>
    <row r="938" spans="1:15" ht="15.75" customHeight="1" x14ac:dyDescent="0.25">
      <c r="A938" s="84"/>
      <c r="B938" s="1"/>
      <c r="C938" s="84"/>
      <c r="D938" s="3"/>
      <c r="E938" s="65"/>
      <c r="F938" s="65"/>
      <c r="G938" s="65"/>
      <c r="H938" s="65"/>
      <c r="I938" s="65"/>
      <c r="J938" s="65"/>
      <c r="K938" s="65"/>
      <c r="L938" s="65"/>
      <c r="M938" s="65"/>
      <c r="N938" s="65"/>
      <c r="O938" s="65"/>
    </row>
    <row r="939" spans="1:15" ht="15.75" customHeight="1" x14ac:dyDescent="0.25">
      <c r="A939" s="84"/>
      <c r="B939" s="1"/>
      <c r="C939" s="84"/>
      <c r="D939" s="3"/>
      <c r="E939" s="65"/>
      <c r="F939" s="65"/>
      <c r="G939" s="65"/>
      <c r="H939" s="65"/>
      <c r="I939" s="65"/>
      <c r="J939" s="65"/>
      <c r="K939" s="65"/>
      <c r="L939" s="65"/>
      <c r="M939" s="65"/>
      <c r="N939" s="65"/>
      <c r="O939" s="65"/>
    </row>
    <row r="940" spans="1:15" ht="15.75" customHeight="1" x14ac:dyDescent="0.25">
      <c r="A940" s="84"/>
      <c r="B940" s="1"/>
      <c r="C940" s="84"/>
      <c r="D940" s="3"/>
      <c r="E940" s="65"/>
      <c r="F940" s="65"/>
      <c r="G940" s="65"/>
      <c r="H940" s="65"/>
      <c r="I940" s="65"/>
      <c r="J940" s="65"/>
      <c r="K940" s="65"/>
      <c r="L940" s="65"/>
      <c r="M940" s="65"/>
      <c r="N940" s="65"/>
      <c r="O940" s="65"/>
    </row>
    <row r="941" spans="1:15" ht="15.75" customHeight="1" x14ac:dyDescent="0.25">
      <c r="A941" s="84"/>
      <c r="B941" s="1"/>
      <c r="C941" s="84"/>
      <c r="D941" s="3"/>
      <c r="E941" s="65"/>
      <c r="F941" s="65"/>
      <c r="G941" s="65"/>
      <c r="H941" s="65"/>
      <c r="I941" s="65"/>
      <c r="J941" s="65"/>
      <c r="K941" s="65"/>
      <c r="L941" s="65"/>
      <c r="M941" s="65"/>
      <c r="N941" s="65"/>
      <c r="O941" s="65"/>
    </row>
    <row r="942" spans="1:15" ht="15.75" customHeight="1" x14ac:dyDescent="0.25">
      <c r="A942" s="84"/>
      <c r="B942" s="1"/>
      <c r="C942" s="84"/>
      <c r="D942" s="3"/>
      <c r="E942" s="65"/>
      <c r="F942" s="65"/>
      <c r="G942" s="65"/>
      <c r="H942" s="65"/>
      <c r="I942" s="65"/>
      <c r="J942" s="65"/>
      <c r="K942" s="65"/>
      <c r="L942" s="65"/>
      <c r="M942" s="65"/>
      <c r="N942" s="65"/>
      <c r="O942" s="65"/>
    </row>
    <row r="943" spans="1:15" ht="15.75" customHeight="1" x14ac:dyDescent="0.25">
      <c r="A943" s="84"/>
      <c r="B943" s="1"/>
      <c r="C943" s="84"/>
      <c r="D943" s="3"/>
      <c r="E943" s="65"/>
      <c r="F943" s="65"/>
      <c r="G943" s="65"/>
      <c r="H943" s="65"/>
      <c r="I943" s="65"/>
      <c r="J943" s="65"/>
      <c r="K943" s="65"/>
      <c r="L943" s="65"/>
      <c r="M943" s="65"/>
      <c r="N943" s="65"/>
      <c r="O943" s="65"/>
    </row>
    <row r="944" spans="1:15" ht="15.75" customHeight="1" x14ac:dyDescent="0.25">
      <c r="A944" s="84"/>
      <c r="B944" s="1"/>
      <c r="C944" s="84"/>
      <c r="D944" s="3"/>
      <c r="E944" s="65"/>
      <c r="F944" s="65"/>
      <c r="G944" s="65"/>
      <c r="H944" s="65"/>
      <c r="I944" s="65"/>
      <c r="J944" s="65"/>
      <c r="K944" s="65"/>
      <c r="L944" s="65"/>
      <c r="M944" s="65"/>
      <c r="N944" s="65"/>
      <c r="O944" s="65"/>
    </row>
    <row r="945" spans="1:15" ht="15.75" customHeight="1" x14ac:dyDescent="0.25">
      <c r="A945" s="84"/>
      <c r="B945" s="1"/>
      <c r="C945" s="84"/>
      <c r="D945" s="3"/>
      <c r="E945" s="65"/>
      <c r="F945" s="65"/>
      <c r="G945" s="65"/>
      <c r="H945" s="65"/>
      <c r="I945" s="65"/>
      <c r="J945" s="65"/>
      <c r="K945" s="65"/>
      <c r="L945" s="65"/>
      <c r="M945" s="65"/>
      <c r="N945" s="65"/>
      <c r="O945" s="65"/>
    </row>
    <row r="946" spans="1:15" ht="15.75" customHeight="1" x14ac:dyDescent="0.25">
      <c r="A946" s="84"/>
      <c r="B946" s="1"/>
      <c r="C946" s="84"/>
      <c r="D946" s="3"/>
      <c r="E946" s="65"/>
      <c r="F946" s="65"/>
      <c r="G946" s="65"/>
      <c r="H946" s="65"/>
      <c r="I946" s="65"/>
      <c r="J946" s="65"/>
      <c r="K946" s="65"/>
      <c r="L946" s="65"/>
      <c r="M946" s="65"/>
      <c r="N946" s="65"/>
      <c r="O946" s="65"/>
    </row>
    <row r="947" spans="1:15" ht="15.75" customHeight="1" x14ac:dyDescent="0.25">
      <c r="A947" s="84"/>
      <c r="B947" s="1"/>
      <c r="C947" s="84"/>
      <c r="D947" s="3"/>
      <c r="E947" s="65"/>
      <c r="F947" s="65"/>
      <c r="G947" s="65"/>
      <c r="H947" s="65"/>
      <c r="I947" s="65"/>
      <c r="J947" s="65"/>
      <c r="K947" s="65"/>
      <c r="L947" s="65"/>
      <c r="M947" s="65"/>
      <c r="N947" s="65"/>
      <c r="O947" s="65"/>
    </row>
    <row r="948" spans="1:15" ht="15.75" customHeight="1" x14ac:dyDescent="0.25">
      <c r="A948" s="84"/>
      <c r="B948" s="1"/>
      <c r="C948" s="84"/>
      <c r="D948" s="3"/>
      <c r="E948" s="65"/>
      <c r="F948" s="65"/>
      <c r="G948" s="65"/>
      <c r="H948" s="65"/>
      <c r="I948" s="65"/>
      <c r="J948" s="65"/>
      <c r="K948" s="65"/>
      <c r="L948" s="65"/>
      <c r="M948" s="65"/>
      <c r="N948" s="65"/>
      <c r="O948" s="65"/>
    </row>
    <row r="949" spans="1:15" ht="15.75" customHeight="1" x14ac:dyDescent="0.25">
      <c r="A949" s="84"/>
      <c r="B949" s="1"/>
      <c r="C949" s="84"/>
      <c r="D949" s="3"/>
      <c r="E949" s="65"/>
      <c r="F949" s="65"/>
      <c r="G949" s="65"/>
      <c r="H949" s="65"/>
      <c r="I949" s="65"/>
      <c r="J949" s="65"/>
      <c r="K949" s="65"/>
      <c r="L949" s="65"/>
      <c r="M949" s="65"/>
      <c r="N949" s="65"/>
      <c r="O949" s="65"/>
    </row>
    <row r="950" spans="1:15" ht="15.75" customHeight="1" x14ac:dyDescent="0.25">
      <c r="A950" s="84"/>
      <c r="B950" s="1"/>
      <c r="C950" s="84"/>
      <c r="D950" s="3"/>
      <c r="E950" s="65"/>
      <c r="F950" s="65"/>
      <c r="G950" s="65"/>
      <c r="H950" s="65"/>
      <c r="I950" s="65"/>
      <c r="J950" s="65"/>
      <c r="K950" s="65"/>
      <c r="L950" s="65"/>
      <c r="M950" s="65"/>
      <c r="N950" s="65"/>
      <c r="O950" s="65"/>
    </row>
    <row r="951" spans="1:15" ht="15.75" customHeight="1" x14ac:dyDescent="0.25">
      <c r="A951" s="84"/>
      <c r="B951" s="1"/>
      <c r="C951" s="84"/>
      <c r="D951" s="3"/>
      <c r="E951" s="65"/>
      <c r="F951" s="65"/>
      <c r="G951" s="65"/>
      <c r="H951" s="65"/>
      <c r="I951" s="65"/>
      <c r="J951" s="65"/>
      <c r="K951" s="65"/>
      <c r="L951" s="65"/>
      <c r="M951" s="65"/>
      <c r="N951" s="65"/>
      <c r="O951" s="65"/>
    </row>
    <row r="952" spans="1:15" ht="15.75" customHeight="1" x14ac:dyDescent="0.25">
      <c r="A952" s="84"/>
      <c r="B952" s="1"/>
      <c r="C952" s="84"/>
      <c r="D952" s="3"/>
      <c r="E952" s="65"/>
      <c r="F952" s="65"/>
      <c r="G952" s="65"/>
      <c r="H952" s="65"/>
      <c r="I952" s="65"/>
      <c r="J952" s="65"/>
      <c r="K952" s="65"/>
      <c r="L952" s="65"/>
      <c r="M952" s="65"/>
      <c r="N952" s="65"/>
      <c r="O952" s="65"/>
    </row>
    <row r="953" spans="1:15" ht="15.75" customHeight="1" x14ac:dyDescent="0.25">
      <c r="A953" s="84"/>
      <c r="B953" s="1"/>
      <c r="C953" s="84"/>
      <c r="D953" s="3"/>
      <c r="E953" s="65"/>
      <c r="F953" s="65"/>
      <c r="G953" s="65"/>
      <c r="H953" s="65"/>
      <c r="I953" s="65"/>
      <c r="J953" s="65"/>
      <c r="K953" s="65"/>
      <c r="L953" s="65"/>
      <c r="M953" s="65"/>
      <c r="N953" s="65"/>
      <c r="O953" s="65"/>
    </row>
    <row r="954" spans="1:15" ht="15.75" customHeight="1" x14ac:dyDescent="0.25">
      <c r="A954" s="84"/>
      <c r="B954" s="1"/>
      <c r="C954" s="84"/>
      <c r="D954" s="3"/>
      <c r="E954" s="65"/>
      <c r="F954" s="65"/>
      <c r="G954" s="65"/>
      <c r="H954" s="65"/>
      <c r="I954" s="65"/>
      <c r="J954" s="65"/>
      <c r="K954" s="65"/>
      <c r="L954" s="65"/>
      <c r="M954" s="65"/>
      <c r="N954" s="65"/>
      <c r="O954" s="65"/>
    </row>
    <row r="955" spans="1:15" ht="15.75" customHeight="1" x14ac:dyDescent="0.25">
      <c r="A955" s="84"/>
      <c r="B955" s="1"/>
      <c r="C955" s="84"/>
      <c r="D955" s="3"/>
      <c r="E955" s="65"/>
      <c r="F955" s="65"/>
      <c r="G955" s="65"/>
      <c r="H955" s="65"/>
      <c r="I955" s="65"/>
      <c r="J955" s="65"/>
      <c r="K955" s="65"/>
      <c r="L955" s="65"/>
      <c r="M955" s="65"/>
      <c r="N955" s="65"/>
      <c r="O955" s="65"/>
    </row>
    <row r="956" spans="1:15" ht="15.75" customHeight="1" x14ac:dyDescent="0.25">
      <c r="A956" s="84"/>
      <c r="B956" s="1"/>
      <c r="C956" s="84"/>
      <c r="D956" s="3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</row>
    <row r="957" spans="1:15" ht="15.75" customHeight="1" x14ac:dyDescent="0.25">
      <c r="A957" s="84"/>
      <c r="B957" s="1"/>
      <c r="C957" s="84"/>
      <c r="D957" s="3"/>
      <c r="E957" s="65"/>
      <c r="F957" s="65"/>
      <c r="G957" s="65"/>
      <c r="H957" s="65"/>
      <c r="I957" s="65"/>
      <c r="J957" s="65"/>
      <c r="K957" s="65"/>
      <c r="L957" s="65"/>
      <c r="M957" s="65"/>
      <c r="N957" s="65"/>
      <c r="O957" s="65"/>
    </row>
    <row r="958" spans="1:15" ht="15.75" customHeight="1" x14ac:dyDescent="0.25">
      <c r="A958" s="84"/>
      <c r="B958" s="1"/>
      <c r="C958" s="84"/>
      <c r="D958" s="3"/>
      <c r="E958" s="65"/>
      <c r="F958" s="65"/>
      <c r="G958" s="65"/>
      <c r="H958" s="65"/>
      <c r="I958" s="65"/>
      <c r="J958" s="65"/>
      <c r="K958" s="65"/>
      <c r="L958" s="65"/>
      <c r="M958" s="65"/>
      <c r="N958" s="65"/>
      <c r="O958" s="65"/>
    </row>
    <row r="959" spans="1:15" ht="15.75" customHeight="1" x14ac:dyDescent="0.25">
      <c r="A959" s="84"/>
      <c r="B959" s="1"/>
      <c r="C959" s="84"/>
      <c r="D959" s="3"/>
      <c r="E959" s="65"/>
      <c r="F959" s="65"/>
      <c r="G959" s="65"/>
      <c r="H959" s="65"/>
      <c r="I959" s="65"/>
      <c r="J959" s="65"/>
      <c r="K959" s="65"/>
      <c r="L959" s="65"/>
      <c r="M959" s="65"/>
      <c r="N959" s="65"/>
      <c r="O959" s="65"/>
    </row>
    <row r="960" spans="1:15" ht="15.75" customHeight="1" x14ac:dyDescent="0.25">
      <c r="A960" s="84"/>
      <c r="B960" s="1"/>
      <c r="C960" s="84"/>
      <c r="D960" s="3"/>
      <c r="E960" s="65"/>
      <c r="F960" s="65"/>
      <c r="G960" s="65"/>
      <c r="H960" s="65"/>
      <c r="I960" s="65"/>
      <c r="J960" s="65"/>
      <c r="K960" s="65"/>
      <c r="L960" s="65"/>
      <c r="M960" s="65"/>
      <c r="N960" s="65"/>
      <c r="O960" s="65"/>
    </row>
    <row r="961" spans="1:15" ht="15.75" customHeight="1" x14ac:dyDescent="0.25">
      <c r="A961" s="84"/>
      <c r="B961" s="1"/>
      <c r="C961" s="84"/>
      <c r="D961" s="3"/>
      <c r="E961" s="65"/>
      <c r="F961" s="65"/>
      <c r="G961" s="65"/>
      <c r="H961" s="65"/>
      <c r="I961" s="65"/>
      <c r="J961" s="65"/>
      <c r="K961" s="65"/>
      <c r="L961" s="65"/>
      <c r="M961" s="65"/>
      <c r="N961" s="65"/>
      <c r="O961" s="65"/>
    </row>
    <row r="962" spans="1:15" ht="15.75" customHeight="1" x14ac:dyDescent="0.25">
      <c r="A962" s="84"/>
      <c r="B962" s="1"/>
      <c r="C962" s="84"/>
      <c r="D962" s="3"/>
      <c r="E962" s="65"/>
      <c r="F962" s="65"/>
      <c r="G962" s="65"/>
      <c r="H962" s="65"/>
      <c r="I962" s="65"/>
      <c r="J962" s="65"/>
      <c r="K962" s="65"/>
      <c r="L962" s="65"/>
      <c r="M962" s="65"/>
      <c r="N962" s="65"/>
      <c r="O962" s="65"/>
    </row>
    <row r="963" spans="1:15" ht="15.75" customHeight="1" x14ac:dyDescent="0.25">
      <c r="A963" s="84"/>
      <c r="B963" s="1"/>
      <c r="C963" s="84"/>
      <c r="D963" s="3"/>
      <c r="E963" s="65"/>
      <c r="F963" s="65"/>
      <c r="G963" s="65"/>
      <c r="H963" s="65"/>
      <c r="I963" s="65"/>
      <c r="J963" s="65"/>
      <c r="K963" s="65"/>
      <c r="L963" s="65"/>
      <c r="M963" s="65"/>
      <c r="N963" s="65"/>
      <c r="O963" s="65"/>
    </row>
    <row r="964" spans="1:15" ht="15.75" customHeight="1" x14ac:dyDescent="0.25">
      <c r="A964" s="84"/>
      <c r="B964" s="1"/>
      <c r="C964" s="84"/>
      <c r="D964" s="3"/>
      <c r="E964" s="65"/>
      <c r="F964" s="65"/>
      <c r="G964" s="65"/>
      <c r="H964" s="65"/>
      <c r="I964" s="65"/>
      <c r="J964" s="65"/>
      <c r="K964" s="65"/>
      <c r="L964" s="65"/>
      <c r="M964" s="65"/>
      <c r="N964" s="65"/>
      <c r="O964" s="65"/>
    </row>
    <row r="965" spans="1:15" ht="15.75" customHeight="1" x14ac:dyDescent="0.25">
      <c r="A965" s="84"/>
      <c r="B965" s="1"/>
      <c r="C965" s="84"/>
      <c r="D965" s="3"/>
      <c r="E965" s="65"/>
      <c r="F965" s="65"/>
      <c r="G965" s="65"/>
      <c r="H965" s="65"/>
      <c r="I965" s="65"/>
      <c r="J965" s="65"/>
      <c r="K965" s="65"/>
      <c r="L965" s="65"/>
      <c r="M965" s="65"/>
      <c r="N965" s="65"/>
      <c r="O965" s="65"/>
    </row>
    <row r="966" spans="1:15" ht="15.75" customHeight="1" x14ac:dyDescent="0.25">
      <c r="A966" s="84"/>
      <c r="B966" s="1"/>
      <c r="C966" s="84"/>
      <c r="D966" s="3"/>
      <c r="E966" s="65"/>
      <c r="F966" s="65"/>
      <c r="G966" s="65"/>
      <c r="H966" s="65"/>
      <c r="I966" s="65"/>
      <c r="J966" s="65"/>
      <c r="K966" s="65"/>
      <c r="L966" s="65"/>
      <c r="M966" s="65"/>
      <c r="N966" s="65"/>
      <c r="O966" s="65"/>
    </row>
    <row r="967" spans="1:15" ht="15.75" customHeight="1" x14ac:dyDescent="0.25">
      <c r="A967" s="84"/>
      <c r="B967" s="1"/>
      <c r="C967" s="84"/>
      <c r="D967" s="3"/>
      <c r="E967" s="65"/>
      <c r="F967" s="65"/>
      <c r="G967" s="65"/>
      <c r="H967" s="65"/>
      <c r="I967" s="65"/>
      <c r="J967" s="65"/>
      <c r="K967" s="65"/>
      <c r="L967" s="65"/>
      <c r="M967" s="65"/>
      <c r="N967" s="65"/>
      <c r="O967" s="65"/>
    </row>
    <row r="968" spans="1:15" ht="15.75" customHeight="1" x14ac:dyDescent="0.25">
      <c r="A968" s="84"/>
      <c r="B968" s="1"/>
      <c r="C968" s="84"/>
      <c r="D968" s="3"/>
      <c r="E968" s="65"/>
      <c r="F968" s="65"/>
      <c r="G968" s="65"/>
      <c r="H968" s="65"/>
      <c r="I968" s="65"/>
      <c r="J968" s="65"/>
      <c r="K968" s="65"/>
      <c r="L968" s="65"/>
      <c r="M968" s="65"/>
      <c r="N968" s="65"/>
      <c r="O968" s="65"/>
    </row>
    <row r="969" spans="1:15" ht="15.75" customHeight="1" x14ac:dyDescent="0.25">
      <c r="A969" s="84"/>
      <c r="B969" s="1"/>
      <c r="C969" s="84"/>
      <c r="D969" s="3"/>
      <c r="E969" s="65"/>
      <c r="F969" s="65"/>
      <c r="G969" s="65"/>
      <c r="H969" s="65"/>
      <c r="I969" s="65"/>
      <c r="J969" s="65"/>
      <c r="K969" s="65"/>
      <c r="L969" s="65"/>
      <c r="M969" s="65"/>
      <c r="N969" s="65"/>
      <c r="O969" s="65"/>
    </row>
    <row r="970" spans="1:15" ht="15.75" customHeight="1" x14ac:dyDescent="0.25">
      <c r="A970" s="84"/>
      <c r="B970" s="1"/>
      <c r="C970" s="84"/>
      <c r="D970" s="3"/>
      <c r="E970" s="65"/>
      <c r="F970" s="65"/>
      <c r="G970" s="65"/>
      <c r="H970" s="65"/>
      <c r="I970" s="65"/>
      <c r="J970" s="65"/>
      <c r="K970" s="65"/>
      <c r="L970" s="65"/>
      <c r="M970" s="65"/>
      <c r="N970" s="65"/>
      <c r="O970" s="65"/>
    </row>
    <row r="971" spans="1:15" ht="15.75" customHeight="1" x14ac:dyDescent="0.25">
      <c r="A971" s="84"/>
      <c r="B971" s="1"/>
      <c r="C971" s="84"/>
      <c r="D971" s="3"/>
      <c r="E971" s="65"/>
      <c r="F971" s="65"/>
      <c r="G971" s="65"/>
      <c r="H971" s="65"/>
      <c r="I971" s="65"/>
      <c r="J971" s="65"/>
      <c r="K971" s="65"/>
      <c r="L971" s="65"/>
      <c r="M971" s="65"/>
      <c r="N971" s="65"/>
      <c r="O971" s="65"/>
    </row>
    <row r="972" spans="1:15" ht="15.75" customHeight="1" x14ac:dyDescent="0.25">
      <c r="A972" s="84"/>
      <c r="B972" s="1"/>
      <c r="C972" s="84"/>
      <c r="D972" s="3"/>
      <c r="E972" s="65"/>
      <c r="F972" s="65"/>
      <c r="G972" s="65"/>
      <c r="H972" s="65"/>
      <c r="I972" s="65"/>
      <c r="J972" s="65"/>
      <c r="K972" s="65"/>
      <c r="L972" s="65"/>
      <c r="M972" s="65"/>
      <c r="N972" s="65"/>
      <c r="O972" s="65"/>
    </row>
    <row r="973" spans="1:15" ht="15.75" customHeight="1" x14ac:dyDescent="0.25">
      <c r="A973" s="84"/>
      <c r="B973" s="1"/>
      <c r="C973" s="84"/>
      <c r="D973" s="3"/>
      <c r="E973" s="65"/>
      <c r="F973" s="65"/>
      <c r="G973" s="65"/>
      <c r="H973" s="65"/>
      <c r="I973" s="65"/>
      <c r="J973" s="65"/>
      <c r="K973" s="65"/>
      <c r="L973" s="65"/>
      <c r="M973" s="65"/>
      <c r="N973" s="65"/>
      <c r="O973" s="65"/>
    </row>
    <row r="974" spans="1:15" ht="15.75" customHeight="1" x14ac:dyDescent="0.25">
      <c r="A974" s="84"/>
      <c r="B974" s="1"/>
      <c r="C974" s="84"/>
      <c r="D974" s="3"/>
      <c r="E974" s="65"/>
      <c r="F974" s="65"/>
      <c r="G974" s="65"/>
      <c r="H974" s="65"/>
      <c r="I974" s="65"/>
      <c r="J974" s="65"/>
      <c r="K974" s="65"/>
      <c r="L974" s="65"/>
      <c r="M974" s="65"/>
      <c r="N974" s="65"/>
      <c r="O974" s="65"/>
    </row>
    <row r="975" spans="1:15" ht="15.75" customHeight="1" x14ac:dyDescent="0.25">
      <c r="A975" s="84"/>
      <c r="B975" s="1"/>
      <c r="C975" s="84"/>
      <c r="D975" s="3"/>
      <c r="E975" s="65"/>
      <c r="F975" s="65"/>
      <c r="G975" s="65"/>
      <c r="H975" s="65"/>
      <c r="I975" s="65"/>
      <c r="J975" s="65"/>
      <c r="K975" s="65"/>
      <c r="L975" s="65"/>
      <c r="M975" s="65"/>
      <c r="N975" s="65"/>
      <c r="O975" s="65"/>
    </row>
    <row r="976" spans="1:15" ht="15.75" customHeight="1" x14ac:dyDescent="0.25">
      <c r="A976" s="84"/>
      <c r="B976" s="1"/>
      <c r="C976" s="84"/>
      <c r="D976" s="3"/>
      <c r="E976" s="65"/>
      <c r="F976" s="65"/>
      <c r="G976" s="65"/>
      <c r="H976" s="65"/>
      <c r="I976" s="65"/>
      <c r="J976" s="65"/>
      <c r="K976" s="65"/>
      <c r="L976" s="65"/>
      <c r="M976" s="65"/>
      <c r="N976" s="65"/>
      <c r="O976" s="65"/>
    </row>
    <row r="977" spans="1:15" ht="15.75" customHeight="1" x14ac:dyDescent="0.25">
      <c r="A977" s="84"/>
      <c r="B977" s="1"/>
      <c r="C977" s="84"/>
      <c r="D977" s="3"/>
      <c r="E977" s="65"/>
      <c r="F977" s="65"/>
      <c r="G977" s="65"/>
      <c r="H977" s="65"/>
      <c r="I977" s="65"/>
      <c r="J977" s="65"/>
      <c r="K977" s="65"/>
      <c r="L977" s="65"/>
      <c r="M977" s="65"/>
      <c r="N977" s="65"/>
      <c r="O977" s="65"/>
    </row>
    <row r="978" spans="1:15" ht="15.75" customHeight="1" x14ac:dyDescent="0.25">
      <c r="A978" s="84"/>
      <c r="B978" s="1"/>
      <c r="C978" s="84"/>
      <c r="D978" s="3"/>
      <c r="E978" s="65"/>
      <c r="F978" s="65"/>
      <c r="G978" s="65"/>
      <c r="H978" s="65"/>
      <c r="I978" s="65"/>
      <c r="J978" s="65"/>
      <c r="K978" s="65"/>
      <c r="L978" s="65"/>
      <c r="M978" s="65"/>
      <c r="N978" s="65"/>
      <c r="O978" s="65"/>
    </row>
    <row r="979" spans="1:15" ht="15.75" customHeight="1" x14ac:dyDescent="0.25">
      <c r="A979" s="84"/>
      <c r="B979" s="1"/>
      <c r="C979" s="84"/>
      <c r="D979" s="3"/>
      <c r="E979" s="65"/>
      <c r="F979" s="65"/>
      <c r="G979" s="65"/>
      <c r="H979" s="65"/>
      <c r="I979" s="65"/>
      <c r="J979" s="65"/>
      <c r="K979" s="65"/>
      <c r="L979" s="65"/>
      <c r="M979" s="65"/>
      <c r="N979" s="65"/>
      <c r="O979" s="65"/>
    </row>
    <row r="980" spans="1:15" ht="15.75" customHeight="1" x14ac:dyDescent="0.25">
      <c r="A980" s="84"/>
      <c r="B980" s="1"/>
      <c r="C980" s="84"/>
      <c r="D980" s="3"/>
      <c r="E980" s="65"/>
      <c r="F980" s="65"/>
      <c r="G980" s="65"/>
      <c r="H980" s="65"/>
      <c r="I980" s="65"/>
      <c r="J980" s="65"/>
      <c r="K980" s="65"/>
      <c r="L980" s="65"/>
      <c r="M980" s="65"/>
      <c r="N980" s="65"/>
      <c r="O980" s="65"/>
    </row>
    <row r="981" spans="1:15" ht="15.75" customHeight="1" x14ac:dyDescent="0.25">
      <c r="A981" s="84"/>
      <c r="B981" s="1"/>
      <c r="C981" s="84"/>
      <c r="D981" s="3"/>
      <c r="E981" s="65"/>
      <c r="F981" s="65"/>
      <c r="G981" s="65"/>
      <c r="H981" s="65"/>
      <c r="I981" s="65"/>
      <c r="J981" s="65"/>
      <c r="K981" s="65"/>
      <c r="L981" s="65"/>
      <c r="M981" s="65"/>
      <c r="N981" s="65"/>
      <c r="O981" s="65"/>
    </row>
    <row r="982" spans="1:15" ht="15.75" customHeight="1" x14ac:dyDescent="0.25">
      <c r="A982" s="84"/>
      <c r="B982" s="1"/>
      <c r="C982" s="84"/>
      <c r="D982" s="3"/>
      <c r="E982" s="65"/>
      <c r="F982" s="65"/>
      <c r="G982" s="65"/>
      <c r="H982" s="65"/>
      <c r="I982" s="65"/>
      <c r="J982" s="65"/>
      <c r="K982" s="65"/>
      <c r="L982" s="65"/>
      <c r="M982" s="65"/>
      <c r="N982" s="65"/>
      <c r="O982" s="65"/>
    </row>
    <row r="983" spans="1:15" ht="15.75" customHeight="1" x14ac:dyDescent="0.25">
      <c r="A983" s="84"/>
      <c r="B983" s="1"/>
      <c r="C983" s="84"/>
      <c r="D983" s="3"/>
      <c r="E983" s="65"/>
      <c r="F983" s="65"/>
      <c r="G983" s="65"/>
      <c r="H983" s="65"/>
      <c r="I983" s="65"/>
      <c r="J983" s="65"/>
      <c r="K983" s="65"/>
      <c r="L983" s="65"/>
      <c r="M983" s="65"/>
      <c r="N983" s="65"/>
      <c r="O983" s="65"/>
    </row>
    <row r="984" spans="1:15" ht="15.75" customHeight="1" x14ac:dyDescent="0.25">
      <c r="A984" s="84"/>
      <c r="B984" s="1"/>
      <c r="C984" s="84"/>
      <c r="D984" s="3"/>
      <c r="E984" s="65"/>
      <c r="F984" s="65"/>
      <c r="G984" s="65"/>
      <c r="H984" s="65"/>
      <c r="I984" s="65"/>
      <c r="J984" s="65"/>
      <c r="K984" s="65"/>
      <c r="L984" s="65"/>
      <c r="M984" s="65"/>
      <c r="N984" s="65"/>
      <c r="O984" s="65"/>
    </row>
    <row r="985" spans="1:15" ht="15.75" customHeight="1" x14ac:dyDescent="0.25">
      <c r="A985" s="84"/>
      <c r="B985" s="1"/>
      <c r="C985" s="84"/>
      <c r="D985" s="3"/>
      <c r="E985" s="65"/>
      <c r="F985" s="65"/>
      <c r="G985" s="65"/>
      <c r="H985" s="65"/>
      <c r="I985" s="65"/>
      <c r="J985" s="65"/>
      <c r="K985" s="65"/>
      <c r="L985" s="65"/>
      <c r="M985" s="65"/>
      <c r="N985" s="65"/>
      <c r="O985" s="65"/>
    </row>
    <row r="986" spans="1:15" ht="15.75" customHeight="1" x14ac:dyDescent="0.25">
      <c r="A986" s="84"/>
      <c r="B986" s="1"/>
      <c r="C986" s="84"/>
      <c r="D986" s="3"/>
      <c r="E986" s="65"/>
      <c r="F986" s="65"/>
      <c r="G986" s="65"/>
      <c r="H986" s="65"/>
      <c r="I986" s="65"/>
      <c r="J986" s="65"/>
      <c r="K986" s="65"/>
      <c r="L986" s="65"/>
      <c r="M986" s="65"/>
      <c r="N986" s="65"/>
      <c r="O986" s="65"/>
    </row>
    <row r="987" spans="1:15" ht="15.75" customHeight="1" x14ac:dyDescent="0.25">
      <c r="A987" s="84"/>
      <c r="B987" s="1"/>
      <c r="C987" s="84"/>
      <c r="D987" s="3"/>
      <c r="E987" s="65"/>
      <c r="F987" s="65"/>
      <c r="G987" s="65"/>
      <c r="H987" s="65"/>
      <c r="I987" s="65"/>
      <c r="J987" s="65"/>
      <c r="K987" s="65"/>
      <c r="L987" s="65"/>
      <c r="M987" s="65"/>
      <c r="N987" s="65"/>
      <c r="O987" s="65"/>
    </row>
    <row r="988" spans="1:15" ht="15.75" customHeight="1" x14ac:dyDescent="0.25">
      <c r="A988" s="84"/>
      <c r="B988" s="1"/>
      <c r="C988" s="84"/>
      <c r="D988" s="3"/>
      <c r="E988" s="65"/>
      <c r="F988" s="65"/>
      <c r="G988" s="65"/>
      <c r="H988" s="65"/>
      <c r="I988" s="65"/>
      <c r="J988" s="65"/>
      <c r="K988" s="65"/>
      <c r="L988" s="65"/>
      <c r="M988" s="65"/>
      <c r="N988" s="65"/>
      <c r="O988" s="65"/>
    </row>
    <row r="989" spans="1:15" ht="15.75" customHeight="1" x14ac:dyDescent="0.25">
      <c r="A989" s="84"/>
      <c r="B989" s="1"/>
      <c r="C989" s="84"/>
      <c r="D989" s="3"/>
      <c r="E989" s="65"/>
      <c r="F989" s="65"/>
      <c r="G989" s="65"/>
      <c r="H989" s="65"/>
      <c r="I989" s="65"/>
      <c r="J989" s="65"/>
      <c r="K989" s="65"/>
      <c r="L989" s="65"/>
      <c r="M989" s="65"/>
      <c r="N989" s="65"/>
      <c r="O989" s="65"/>
    </row>
    <row r="990" spans="1:15" ht="15.75" customHeight="1" x14ac:dyDescent="0.25">
      <c r="A990" s="84"/>
      <c r="B990" s="1"/>
      <c r="C990" s="84"/>
      <c r="D990" s="3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</row>
    <row r="991" spans="1:15" ht="15.75" customHeight="1" x14ac:dyDescent="0.25">
      <c r="A991" s="84"/>
      <c r="B991" s="1"/>
      <c r="C991" s="84"/>
      <c r="D991" s="3"/>
      <c r="E991" s="65"/>
      <c r="F991" s="65"/>
      <c r="G991" s="65"/>
      <c r="H991" s="65"/>
      <c r="I991" s="65"/>
      <c r="J991" s="65"/>
      <c r="K991" s="65"/>
      <c r="L991" s="65"/>
      <c r="M991" s="65"/>
      <c r="N991" s="65"/>
      <c r="O991" s="65"/>
    </row>
    <row r="992" spans="1:15" ht="15.75" customHeight="1" x14ac:dyDescent="0.25">
      <c r="A992" s="84"/>
      <c r="B992" s="1"/>
      <c r="C992" s="84"/>
      <c r="D992" s="3"/>
      <c r="E992" s="65"/>
      <c r="F992" s="65"/>
      <c r="G992" s="65"/>
      <c r="H992" s="65"/>
      <c r="I992" s="65"/>
      <c r="J992" s="65"/>
      <c r="K992" s="65"/>
      <c r="L992" s="65"/>
      <c r="M992" s="65"/>
      <c r="N992" s="65"/>
      <c r="O992" s="65"/>
    </row>
    <row r="993" spans="1:15" ht="15.75" customHeight="1" x14ac:dyDescent="0.25">
      <c r="A993" s="84"/>
      <c r="B993" s="1"/>
      <c r="C993" s="84"/>
      <c r="D993" s="3"/>
      <c r="E993" s="65"/>
      <c r="F993" s="65"/>
      <c r="G993" s="65"/>
      <c r="H993" s="65"/>
      <c r="I993" s="65"/>
      <c r="J993" s="65"/>
      <c r="K993" s="65"/>
      <c r="L993" s="65"/>
      <c r="M993" s="65"/>
      <c r="N993" s="65"/>
      <c r="O993" s="65"/>
    </row>
    <row r="994" spans="1:15" ht="15.75" customHeight="1" x14ac:dyDescent="0.25">
      <c r="A994" s="84"/>
      <c r="B994" s="1"/>
      <c r="C994" s="84"/>
      <c r="D994" s="3"/>
      <c r="E994" s="65"/>
      <c r="F994" s="65"/>
      <c r="G994" s="65"/>
      <c r="H994" s="65"/>
      <c r="I994" s="65"/>
      <c r="J994" s="65"/>
      <c r="K994" s="65"/>
      <c r="L994" s="65"/>
      <c r="M994" s="65"/>
      <c r="N994" s="65"/>
      <c r="O994" s="65"/>
    </row>
    <row r="995" spans="1:15" ht="15.75" customHeight="1" x14ac:dyDescent="0.25">
      <c r="A995" s="84"/>
      <c r="B995" s="1"/>
      <c r="C995" s="84"/>
      <c r="D995" s="3"/>
      <c r="E995" s="65"/>
      <c r="F995" s="65"/>
      <c r="G995" s="65"/>
      <c r="H995" s="65"/>
      <c r="I995" s="65"/>
      <c r="J995" s="65"/>
      <c r="K995" s="65"/>
      <c r="L995" s="65"/>
      <c r="M995" s="65"/>
      <c r="N995" s="65"/>
      <c r="O995" s="65"/>
    </row>
    <row r="996" spans="1:15" ht="15.75" customHeight="1" x14ac:dyDescent="0.25">
      <c r="A996" s="84"/>
      <c r="B996" s="1"/>
      <c r="C996" s="84"/>
      <c r="D996" s="3"/>
      <c r="E996" s="65"/>
      <c r="F996" s="65"/>
      <c r="G996" s="65"/>
      <c r="H996" s="65"/>
      <c r="I996" s="65"/>
      <c r="J996" s="65"/>
      <c r="K996" s="65"/>
      <c r="L996" s="65"/>
      <c r="M996" s="65"/>
      <c r="N996" s="65"/>
      <c r="O996" s="65"/>
    </row>
    <row r="997" spans="1:15" ht="15.75" customHeight="1" x14ac:dyDescent="0.25">
      <c r="A997" s="84"/>
      <c r="B997" s="1"/>
      <c r="C997" s="84"/>
      <c r="D997" s="3"/>
      <c r="E997" s="65"/>
      <c r="F997" s="65"/>
      <c r="G997" s="65"/>
      <c r="H997" s="65"/>
      <c r="I997" s="65"/>
      <c r="J997" s="65"/>
      <c r="K997" s="65"/>
      <c r="L997" s="65"/>
      <c r="M997" s="65"/>
      <c r="N997" s="65"/>
      <c r="O997" s="65"/>
    </row>
    <row r="998" spans="1:15" ht="15.75" customHeight="1" x14ac:dyDescent="0.25">
      <c r="A998" s="84"/>
      <c r="B998" s="1"/>
      <c r="C998" s="84"/>
      <c r="D998" s="3"/>
      <c r="E998" s="65"/>
      <c r="F998" s="65"/>
      <c r="G998" s="65"/>
      <c r="H998" s="65"/>
      <c r="I998" s="65"/>
      <c r="J998" s="65"/>
      <c r="K998" s="65"/>
      <c r="L998" s="65"/>
      <c r="M998" s="65"/>
      <c r="N998" s="65"/>
      <c r="O998" s="65"/>
    </row>
    <row r="999" spans="1:15" ht="15.75" customHeight="1" x14ac:dyDescent="0.25">
      <c r="A999" s="84"/>
      <c r="B999" s="1"/>
      <c r="C999" s="84"/>
      <c r="D999" s="3"/>
      <c r="E999" s="65"/>
      <c r="F999" s="65"/>
      <c r="G999" s="65"/>
      <c r="H999" s="65"/>
      <c r="I999" s="65"/>
      <c r="J999" s="65"/>
      <c r="K999" s="65"/>
      <c r="L999" s="65"/>
      <c r="M999" s="65"/>
      <c r="N999" s="65"/>
      <c r="O999" s="65"/>
    </row>
  </sheetData>
  <mergeCells count="1">
    <mergeCell ref="A1:E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Listas!$I$2:$I$27</xm:f>
          </x14:formula1>
          <xm:sqref>B3:B19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02D722856FCB0459875FBD9CEC73001" ma:contentTypeVersion="4" ma:contentTypeDescription="Crear nuevo documento." ma:contentTypeScope="" ma:versionID="40570754e27cb37fba15d057fc059307">
  <xsd:schema xmlns:xsd="http://www.w3.org/2001/XMLSchema" xmlns:xs="http://www.w3.org/2001/XMLSchema" xmlns:p="http://schemas.microsoft.com/office/2006/metadata/properties" xmlns:ns2="ef3b8927-a5ed-4b90-bd4a-8b75579943ec" xmlns:ns3="48061323-da1c-4864-82f6-2014847f4aa0" targetNamespace="http://schemas.microsoft.com/office/2006/metadata/properties" ma:root="true" ma:fieldsID="ebac61d6dfa062f746f019d1727a33c1" ns2:_="" ns3:_="">
    <xsd:import namespace="ef3b8927-a5ed-4b90-bd4a-8b75579943ec"/>
    <xsd:import namespace="48061323-da1c-4864-82f6-2014847f4a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b8927-a5ed-4b90-bd4a-8b7557994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061323-da1c-4864-82f6-2014847f4a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15C487-CF2E-49DC-840F-C684E906979F}">
  <ds:schemaRefs>
    <ds:schemaRef ds:uri="ef3b8927-a5ed-4b90-bd4a-8b75579943ec"/>
    <ds:schemaRef ds:uri="http://purl.org/dc/elements/1.1/"/>
    <ds:schemaRef ds:uri="http://www.w3.org/XML/1998/namespace"/>
    <ds:schemaRef ds:uri="http://purl.org/dc/dcmitype/"/>
    <ds:schemaRef ds:uri="48061323-da1c-4864-82f6-2014847f4aa0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870E893-3088-4947-A8E2-F1AC812842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B8E5E-DAD3-47EB-811F-8F4424B36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3b8927-a5ed-4b90-bd4a-8b75579943ec"/>
    <ds:schemaRef ds:uri="48061323-da1c-4864-82f6-2014847f4a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24</vt:i4>
      </vt:variant>
    </vt:vector>
  </HeadingPairs>
  <TitlesOfParts>
    <vt:vector size="29" baseType="lpstr">
      <vt:lpstr>Riesgos </vt:lpstr>
      <vt:lpstr>Criterios Impactos</vt:lpstr>
      <vt:lpstr>TabEvaluacion</vt:lpstr>
      <vt:lpstr>Listas</vt:lpstr>
      <vt:lpstr>Oportunidades</vt:lpstr>
      <vt:lpstr>Alta</vt:lpstr>
      <vt:lpstr>'Riesgos '!Área_de_impresión</vt:lpstr>
      <vt:lpstr>correction</vt:lpstr>
      <vt:lpstr>cost</vt:lpstr>
      <vt:lpstr>'Criterios Impactos'!CriterioControl</vt:lpstr>
      <vt:lpstr>CuestNegativas</vt:lpstr>
      <vt:lpstr>CuestNegativas1</vt:lpstr>
      <vt:lpstr>CuestPositivas</vt:lpstr>
      <vt:lpstr>CuestPositivas1</vt:lpstr>
      <vt:lpstr>Impacto</vt:lpstr>
      <vt:lpstr>Impacto2</vt:lpstr>
      <vt:lpstr>Likelihood</vt:lpstr>
      <vt:lpstr>Negativos</vt:lpstr>
      <vt:lpstr>ObjetivosCalidad</vt:lpstr>
      <vt:lpstr>Occurrences</vt:lpstr>
      <vt:lpstr>opprep</vt:lpstr>
      <vt:lpstr>Potential</vt:lpstr>
      <vt:lpstr>Probabilidad</vt:lpstr>
      <vt:lpstr>Probabilidad2</vt:lpstr>
      <vt:lpstr>Proceso</vt:lpstr>
      <vt:lpstr>riskrep</vt:lpstr>
      <vt:lpstr>Success</vt:lpstr>
      <vt:lpstr>TipoRiesgo</vt:lpstr>
      <vt:lpstr>Violation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Vergel Lian</dc:creator>
  <cp:keywords/>
  <dc:description/>
  <cp:lastModifiedBy>Yakelin Manuel Forbes</cp:lastModifiedBy>
  <cp:revision/>
  <dcterms:created xsi:type="dcterms:W3CDTF">2019-06-17T20:12:49Z</dcterms:created>
  <dcterms:modified xsi:type="dcterms:W3CDTF">2022-01-03T17:36:00Z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  <property fmtid="{D5CDD505-2E9C-101B-9397-08002B2CF9AE}" pid="3" name="ContentTypeId">
    <vt:lpwstr>0x010100002D722856FCB0459875FBD9CEC73001</vt:lpwstr>
  </property>
</Properties>
</file>